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urement Documents\RFP's-ITB's Issued\RFP's issued FY2021\ITB Hazardous Waste Ops Sept 2020\"/>
    </mc:Choice>
  </mc:AlternateContent>
  <bookViews>
    <workbookView xWindow="0" yWindow="0" windowWidth="23040" windowHeight="9192"/>
  </bookViews>
  <sheets>
    <sheet name="Table 1" sheetId="1" r:id="rId1"/>
  </sheets>
  <calcPr calcId="162913"/>
  <customWorkbookViews>
    <customWorkbookView name="LaVena Sullivan - Personal View" guid="{89AF2AD2-91E6-411B-B466-4B3CAB432C9D}" mergeInterval="0" personalView="1" maximized="1" xWindow="1911" yWindow="-9" windowWidth="1938" windowHeight="10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7" i="1"/>
  <c r="G23" i="1"/>
  <c r="G73" i="1"/>
  <c r="G104" i="1" l="1"/>
  <c r="E98" i="1"/>
  <c r="D98" i="1"/>
  <c r="C96" i="1"/>
  <c r="C9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4" i="1"/>
  <c r="G50" i="1"/>
  <c r="G85" i="1" l="1"/>
  <c r="C98" i="1"/>
  <c r="G41" i="1"/>
  <c r="G43" i="1" l="1"/>
  <c r="F96" i="1"/>
  <c r="G96" i="1" s="1"/>
  <c r="F94" i="1"/>
  <c r="G87" i="1"/>
  <c r="G94" i="1" l="1"/>
  <c r="G98" i="1" s="1"/>
  <c r="F98" i="1"/>
</calcChain>
</file>

<file path=xl/sharedStrings.xml><?xml version="1.0" encoding="utf-8"?>
<sst xmlns="http://schemas.openxmlformats.org/spreadsheetml/2006/main" count="125" uniqueCount="114">
  <si>
    <r>
      <rPr>
        <b/>
        <sz val="10.5"/>
        <color rgb="FF1A1A1A"/>
        <rFont val="Times New Roman"/>
        <family val="1"/>
      </rPr>
      <t>Site</t>
    </r>
  </si>
  <si>
    <r>
      <rPr>
        <b/>
        <sz val="9"/>
        <color rgb="FF1A1A1A"/>
        <rFont val="Times New Roman"/>
        <family val="1"/>
      </rPr>
      <t>Disposal/ Recycling</t>
    </r>
  </si>
  <si>
    <r>
      <rPr>
        <b/>
        <sz val="9"/>
        <color rgb="FF1A1A1A"/>
        <rFont val="Times New Roman"/>
        <family val="1"/>
      </rPr>
      <t>Total Cost</t>
    </r>
  </si>
  <si>
    <t>Flammable Solids</t>
  </si>
  <si>
    <t xml:space="preserve">Est. Event Quantities (pounds)
</t>
  </si>
  <si>
    <r>
      <rPr>
        <b/>
        <sz val="10"/>
        <color rgb="FF202020"/>
        <rFont val="Arial"/>
        <family val="2"/>
      </rPr>
      <t xml:space="preserve">Cost Per Pound
</t>
    </r>
    <r>
      <rPr>
        <sz val="10"/>
        <color rgb="FF202020"/>
        <rFont val="Arial Black"/>
        <family val="2"/>
      </rPr>
      <t/>
    </r>
  </si>
  <si>
    <t xml:space="preserve">Packaging Type
</t>
  </si>
  <si>
    <t xml:space="preserve">Waste Mgmt Methods
</t>
  </si>
  <si>
    <r>
      <t xml:space="preserve">Waste Category
</t>
    </r>
    <r>
      <rPr>
        <sz val="7"/>
        <color rgb="FF202020"/>
        <rFont val="Arial"/>
        <family val="2"/>
      </rPr>
      <t/>
    </r>
  </si>
  <si>
    <r>
      <rPr>
        <b/>
        <sz val="10"/>
        <color rgb="FF202020"/>
        <rFont val="Arial"/>
        <family val="2"/>
      </rPr>
      <t xml:space="preserve">No. </t>
    </r>
    <r>
      <rPr>
        <b/>
        <sz val="10"/>
        <color rgb="FF202020"/>
        <rFont val="Arial Black"/>
        <family val="2"/>
      </rPr>
      <t xml:space="preserve">&amp; </t>
    </r>
    <r>
      <rPr>
        <b/>
        <sz val="10"/>
        <color rgb="FF202020"/>
        <rFont val="Arial"/>
        <family val="2"/>
      </rPr>
      <t>Size Containers</t>
    </r>
  </si>
  <si>
    <r>
      <t>*</t>
    </r>
    <r>
      <rPr>
        <b/>
        <sz val="9"/>
        <color rgb="FF1A1A1A"/>
        <rFont val="Times New Roman"/>
        <family val="1"/>
      </rPr>
      <t>Supplies Cost</t>
    </r>
  </si>
  <si>
    <r>
      <t>*</t>
    </r>
    <r>
      <rPr>
        <b/>
        <sz val="9"/>
        <color rgb="FF1A1A1A"/>
        <rFont val="Times New Roman"/>
        <family val="1"/>
      </rPr>
      <t>Transport Cost</t>
    </r>
  </si>
  <si>
    <t>Mobilization, Setup Flat Fees</t>
  </si>
  <si>
    <t>Disposal/Recyling Fees Total</t>
  </si>
  <si>
    <r>
      <rPr>
        <b/>
        <sz val="7.5"/>
        <color rgb="FF2A2A2A"/>
        <rFont val="Times New Roman"/>
        <family val="1"/>
      </rPr>
      <t xml:space="preserve">Waste Management Method </t>
    </r>
    <r>
      <rPr>
        <sz val="7.5"/>
        <color rgb="FF2A2A2A"/>
        <rFont val="Times New Roman"/>
        <family val="1"/>
      </rPr>
      <t xml:space="preserve">- RC=Recycle, FB=Fuels Blending, DI=Destructive Incineration, ST=Stabilization, NE=Neutralization, LF=Landfill
</t>
    </r>
    <r>
      <rPr>
        <b/>
        <sz val="7.5"/>
        <color rgb="FF2A2A2A"/>
        <rFont val="Times New Roman"/>
        <family val="1"/>
      </rPr>
      <t xml:space="preserve">Packaging Type </t>
    </r>
    <r>
      <rPr>
        <sz val="7.5"/>
        <color rgb="FF2A2A2A"/>
        <rFont val="Times New Roman"/>
        <family val="1"/>
      </rPr>
      <t>- BU=Bulk, LP=Labpack, LO=LoosePack,  PA=palletize, YD=Yard Box/TUBSKIN</t>
    </r>
    <r>
      <rPr>
        <b/>
        <i/>
        <sz val="9.5"/>
        <color rgb="FF2A2A2A"/>
        <rFont val="Times New Roman"/>
        <family val="1"/>
      </rPr>
      <t xml:space="preserve">
</t>
    </r>
  </si>
  <si>
    <r>
      <rPr>
        <sz val="9"/>
        <color rgb="FF2A2A2A"/>
        <rFont val="Arial"/>
        <family val="2"/>
      </rPr>
      <t>Flammable Solids</t>
    </r>
  </si>
  <si>
    <r>
      <rPr>
        <sz val="9"/>
        <color rgb="FF2A2A2A"/>
        <rFont val="Arial"/>
        <family val="2"/>
      </rPr>
      <t>Flammable Liquids</t>
    </r>
  </si>
  <si>
    <r>
      <rPr>
        <sz val="9"/>
        <color rgb="FF2A2A2A"/>
        <rFont val="Arial"/>
        <family val="2"/>
      </rPr>
      <t>Bulked Flammable Liquids</t>
    </r>
  </si>
  <si>
    <r>
      <rPr>
        <sz val="9"/>
        <color rgb="FF2A2A2A"/>
        <rFont val="Arial"/>
        <family val="2"/>
      </rPr>
      <t>Oil based paint &amp; related</t>
    </r>
  </si>
  <si>
    <r>
      <rPr>
        <sz val="9"/>
        <color rgb="FF2A2A2A"/>
        <rFont val="Arial"/>
        <family val="2"/>
      </rPr>
      <t>Poison solids</t>
    </r>
  </si>
  <si>
    <r>
      <rPr>
        <sz val="9"/>
        <color rgb="FF2A2A2A"/>
        <rFont val="Arial"/>
        <family val="2"/>
      </rPr>
      <t>Poison liquids</t>
    </r>
  </si>
  <si>
    <r>
      <rPr>
        <sz val="9"/>
        <color rgb="FF2A2A2A"/>
        <rFont val="Arial"/>
        <family val="2"/>
      </rPr>
      <t>Reactives</t>
    </r>
  </si>
  <si>
    <r>
      <rPr>
        <sz val="9"/>
        <color rgb="FF181818"/>
        <rFont val="Arial"/>
        <family val="2"/>
      </rPr>
      <t>Inorganic Acid</t>
    </r>
  </si>
  <si>
    <r>
      <rPr>
        <sz val="9"/>
        <color rgb="FF2A2A2A"/>
        <rFont val="Arial"/>
        <family val="2"/>
      </rPr>
      <t>Organic Acid</t>
    </r>
  </si>
  <si>
    <r>
      <rPr>
        <sz val="9"/>
        <color rgb="FF2A2A2A"/>
        <rFont val="Arial"/>
        <family val="2"/>
      </rPr>
      <t>Neutral Oxidizer</t>
    </r>
  </si>
  <si>
    <r>
      <rPr>
        <sz val="9"/>
        <color rgb="FF2A2A2A"/>
        <rFont val="Arial"/>
        <family val="2"/>
      </rPr>
      <t>Organic Peroxide</t>
    </r>
  </si>
  <si>
    <r>
      <rPr>
        <sz val="9"/>
        <color rgb="FF2A2A2A"/>
        <rFont val="Arial"/>
        <family val="2"/>
      </rPr>
      <t>Oxidizing Acid</t>
    </r>
  </si>
  <si>
    <r>
      <rPr>
        <sz val="9"/>
        <color rgb="FF2A2A2A"/>
        <rFont val="Arial"/>
        <family val="2"/>
      </rPr>
      <t>Oxidizing Base</t>
    </r>
  </si>
  <si>
    <r>
      <rPr>
        <sz val="9"/>
        <color rgb="FF2A2A2A"/>
        <rFont val="Arial"/>
        <family val="2"/>
      </rPr>
      <t>Caustic-Alkali Liquids</t>
    </r>
  </si>
  <si>
    <r>
      <rPr>
        <sz val="9"/>
        <color rgb="FF2A2A2A"/>
        <rFont val="Arial"/>
        <family val="2"/>
      </rPr>
      <t>PCB Containing Paint</t>
    </r>
  </si>
  <si>
    <r>
      <rPr>
        <sz val="9"/>
        <color rgb="FF2A2A2A"/>
        <rFont val="Arial"/>
        <family val="2"/>
      </rPr>
      <t>Other PCB Waste</t>
    </r>
  </si>
  <si>
    <r>
      <rPr>
        <sz val="9"/>
        <color rgb="FF2A2A2A"/>
        <rFont val="Arial"/>
        <family val="2"/>
      </rPr>
      <t>Corrosive Aerosols</t>
    </r>
  </si>
  <si>
    <r>
      <rPr>
        <sz val="9"/>
        <color rgb="FF2A2A2A"/>
        <rFont val="Arial"/>
        <family val="2"/>
      </rPr>
      <t>Flammable Aerosols</t>
    </r>
  </si>
  <si>
    <r>
      <rPr>
        <sz val="9"/>
        <color rgb="FF2A2A2A"/>
        <rFont val="Arial"/>
        <family val="2"/>
      </rPr>
      <t>Aerosols, pesticide</t>
    </r>
  </si>
  <si>
    <r>
      <rPr>
        <sz val="9"/>
        <color rgb="FF2A2A2A"/>
        <rFont val="Arial"/>
        <family val="2"/>
      </rPr>
      <t>Antifreeze</t>
    </r>
  </si>
  <si>
    <r>
      <rPr>
        <sz val="9"/>
        <color rgb="FF2A2A2A"/>
        <rFont val="Arial"/>
        <family val="2"/>
      </rPr>
      <t>Lead Acid Batteries</t>
    </r>
  </si>
  <si>
    <r>
      <rPr>
        <sz val="9"/>
        <color rgb="FF181818"/>
        <rFont val="Arial"/>
        <family val="2"/>
      </rPr>
      <t>Flourescent Tubes(per Foot)</t>
    </r>
  </si>
  <si>
    <r>
      <rPr>
        <sz val="9"/>
        <color rgb="FF2A2A2A"/>
        <rFont val="Arial"/>
        <family val="2"/>
      </rPr>
      <t>Latex Paint (recyclable)</t>
    </r>
  </si>
  <si>
    <r>
      <rPr>
        <sz val="9"/>
        <color rgb="FF2A2A2A"/>
        <rFont val="Arial"/>
        <family val="2"/>
      </rPr>
      <t>Latex Paint Non recyclable</t>
    </r>
  </si>
  <si>
    <r>
      <rPr>
        <sz val="9"/>
        <color rgb="FF181818"/>
        <rFont val="Arial"/>
        <family val="2"/>
      </rPr>
      <t>Motor Oil</t>
    </r>
  </si>
  <si>
    <r>
      <rPr>
        <sz val="9"/>
        <color rgb="FF1A1A1A"/>
        <rFont val="Times New Roman"/>
        <family val="1"/>
      </rPr>
      <t>Oil Filters</t>
    </r>
  </si>
  <si>
    <r>
      <rPr>
        <sz val="9"/>
        <color rgb="FF1A1A1A"/>
        <rFont val="Times New Roman"/>
        <family val="1"/>
      </rPr>
      <t>Mercury</t>
    </r>
  </si>
  <si>
    <r>
      <rPr>
        <sz val="9"/>
        <color rgb="FF363636"/>
        <rFont val="Times New Roman"/>
        <family val="1"/>
      </rPr>
      <t>NiCd  Batteries</t>
    </r>
  </si>
  <si>
    <r>
      <rPr>
        <sz val="9"/>
        <color rgb="FF1A1A1A"/>
        <rFont val="Times New Roman"/>
        <family val="1"/>
      </rPr>
      <t>Lithium  Batteries</t>
    </r>
  </si>
  <si>
    <r>
      <rPr>
        <sz val="9"/>
        <color rgb="FF1A1A1A"/>
        <rFont val="Times New Roman"/>
        <family val="1"/>
      </rPr>
      <t>Class 9 Non-RCRA Solids</t>
    </r>
  </si>
  <si>
    <r>
      <rPr>
        <sz val="9"/>
        <color rgb="FF1A1A1A"/>
        <rFont val="Times New Roman"/>
        <family val="1"/>
      </rPr>
      <t>Class 9  Non-RCRA  Liquids</t>
    </r>
  </si>
  <si>
    <r>
      <rPr>
        <sz val="9"/>
        <color rgb="FF363636"/>
        <rFont val="Times New Roman"/>
        <family val="1"/>
      </rPr>
      <t>Asbestos</t>
    </r>
  </si>
  <si>
    <r>
      <rPr>
        <sz val="9"/>
        <color rgb="FF363636"/>
        <rFont val="Times New Roman"/>
        <family val="1"/>
      </rPr>
      <t>P</t>
    </r>
    <r>
      <rPr>
        <sz val="9"/>
        <color rgb="FF1A1A1A"/>
        <rFont val="Times New Roman"/>
        <family val="1"/>
      </rPr>
      <t>ropane  Cylinders</t>
    </r>
  </si>
  <si>
    <r>
      <rPr>
        <sz val="9"/>
        <color rgb="FF363636"/>
        <rFont val="Times New Roman"/>
        <family val="1"/>
      </rPr>
      <t>H</t>
    </r>
    <r>
      <rPr>
        <sz val="9"/>
        <color rgb="FF1A1A1A"/>
        <rFont val="Times New Roman"/>
        <family val="1"/>
      </rPr>
      <t>e liu m Tanks</t>
    </r>
  </si>
  <si>
    <r>
      <rPr>
        <sz val="9"/>
        <color rgb="FF2C2C2C"/>
        <rFont val="Arial"/>
        <family val="2"/>
      </rPr>
      <t>Bulked Flammable Liquids</t>
    </r>
  </si>
  <si>
    <r>
      <rPr>
        <sz val="9"/>
        <color rgb="FF2C2C2C"/>
        <rFont val="Arial"/>
        <family val="2"/>
      </rPr>
      <t>Oil based paint &amp; related</t>
    </r>
  </si>
  <si>
    <r>
      <rPr>
        <sz val="9"/>
        <color rgb="FF2C2C2C"/>
        <rFont val="Arial"/>
        <family val="2"/>
      </rPr>
      <t>Poison solids</t>
    </r>
  </si>
  <si>
    <r>
      <rPr>
        <sz val="9"/>
        <color rgb="FF202020"/>
        <rFont val="Arial"/>
        <family val="2"/>
      </rPr>
      <t>Poison liquids</t>
    </r>
  </si>
  <si>
    <r>
      <rPr>
        <sz val="9"/>
        <color rgb="FF2C2C2C"/>
        <rFont val="Arial"/>
        <family val="2"/>
      </rPr>
      <t>Reactives</t>
    </r>
  </si>
  <si>
    <r>
      <rPr>
        <sz val="9"/>
        <color rgb="FF202020"/>
        <rFont val="Arial"/>
        <family val="2"/>
      </rPr>
      <t>Inorganic Acid</t>
    </r>
  </si>
  <si>
    <r>
      <rPr>
        <sz val="9"/>
        <color rgb="FF2C2C2C"/>
        <rFont val="Arial"/>
        <family val="2"/>
      </rPr>
      <t>Organic Acid</t>
    </r>
  </si>
  <si>
    <r>
      <rPr>
        <sz val="9"/>
        <color rgb="FF2C2C2C"/>
        <rFont val="Arial"/>
        <family val="2"/>
      </rPr>
      <t>Neutral Oxidizer</t>
    </r>
  </si>
  <si>
    <r>
      <rPr>
        <sz val="9"/>
        <color rgb="FF202020"/>
        <rFont val="Arial"/>
        <family val="2"/>
      </rPr>
      <t>Organic Peroxide</t>
    </r>
  </si>
  <si>
    <r>
      <rPr>
        <sz val="9"/>
        <color rgb="FF2C2C2C"/>
        <rFont val="Arial"/>
        <family val="2"/>
      </rPr>
      <t>Oxidizing Acid</t>
    </r>
  </si>
  <si>
    <r>
      <rPr>
        <sz val="9"/>
        <color rgb="FF2C2C2C"/>
        <rFont val="Arial"/>
        <family val="2"/>
      </rPr>
      <t>Oxidizing Base</t>
    </r>
  </si>
  <si>
    <r>
      <rPr>
        <sz val="9"/>
        <color rgb="FF2C2C2C"/>
        <rFont val="Arial"/>
        <family val="2"/>
      </rPr>
      <t>Caustic-Alkali Liquids</t>
    </r>
  </si>
  <si>
    <r>
      <rPr>
        <sz val="9"/>
        <color rgb="FF2C2C2C"/>
        <rFont val="Arial"/>
        <family val="2"/>
      </rPr>
      <t>PCB Containing Paint</t>
    </r>
  </si>
  <si>
    <r>
      <rPr>
        <sz val="9"/>
        <color rgb="FF2C2C2C"/>
        <rFont val="Arial"/>
        <family val="2"/>
      </rPr>
      <t>Other PCB Waste</t>
    </r>
  </si>
  <si>
    <r>
      <rPr>
        <sz val="9"/>
        <color rgb="FF2C2C2C"/>
        <rFont val="Arial"/>
        <family val="2"/>
      </rPr>
      <t>Corrosive Aerosols</t>
    </r>
  </si>
  <si>
    <r>
      <rPr>
        <sz val="9"/>
        <color rgb="FF2C2C2C"/>
        <rFont val="Arial"/>
        <family val="2"/>
      </rPr>
      <t>Flammable Aerosols</t>
    </r>
  </si>
  <si>
    <r>
      <rPr>
        <sz val="9"/>
        <color rgb="FF2C2C2C"/>
        <rFont val="Arial"/>
        <family val="2"/>
      </rPr>
      <t>Aerosols, pesticide</t>
    </r>
  </si>
  <si>
    <r>
      <rPr>
        <sz val="9"/>
        <color rgb="FF2C2C2C"/>
        <rFont val="Arial"/>
        <family val="2"/>
      </rPr>
      <t>Antifreeze</t>
    </r>
  </si>
  <si>
    <r>
      <rPr>
        <sz val="9"/>
        <color rgb="FF2C2C2C"/>
        <rFont val="Arial"/>
        <family val="2"/>
      </rPr>
      <t>Lead Acid Batteries</t>
    </r>
  </si>
  <si>
    <r>
      <rPr>
        <sz val="9"/>
        <color rgb="FF2C2C2C"/>
        <rFont val="Arial"/>
        <family val="2"/>
      </rPr>
      <t>Flourescent Tubes(per Foot)</t>
    </r>
  </si>
  <si>
    <r>
      <rPr>
        <sz val="9"/>
        <color rgb="FF202020"/>
        <rFont val="Arial"/>
        <family val="2"/>
      </rPr>
      <t>Latex Paint (recyclable)</t>
    </r>
  </si>
  <si>
    <r>
      <rPr>
        <sz val="9"/>
        <color rgb="FF202020"/>
        <rFont val="Arial"/>
        <family val="2"/>
      </rPr>
      <t>Latex Paint Non recyclable</t>
    </r>
  </si>
  <si>
    <r>
      <rPr>
        <sz val="9"/>
        <color rgb="FF202020"/>
        <rFont val="Arial"/>
        <family val="2"/>
      </rPr>
      <t>Motor Oil</t>
    </r>
  </si>
  <si>
    <r>
      <rPr>
        <sz val="9"/>
        <color rgb="FF202020"/>
        <rFont val="Arial"/>
        <family val="2"/>
      </rPr>
      <t>Oil Filters</t>
    </r>
  </si>
  <si>
    <r>
      <rPr>
        <sz val="9"/>
        <color rgb="FF202020"/>
        <rFont val="Arial"/>
        <family val="2"/>
      </rPr>
      <t>Mercury</t>
    </r>
  </si>
  <si>
    <r>
      <rPr>
        <sz val="9"/>
        <color rgb="FF202020"/>
        <rFont val="Arial"/>
        <family val="2"/>
      </rPr>
      <t>Household Batteries
(recyclable)</t>
    </r>
  </si>
  <si>
    <r>
      <rPr>
        <sz val="9"/>
        <color rgb="FF2C2C2C"/>
        <rFont val="Arial"/>
        <family val="2"/>
      </rPr>
      <t>NiCd Batteries</t>
    </r>
  </si>
  <si>
    <r>
      <rPr>
        <sz val="9"/>
        <color rgb="FF202020"/>
        <rFont val="Arial"/>
        <family val="2"/>
      </rPr>
      <t>Lithium Batteries</t>
    </r>
  </si>
  <si>
    <r>
      <rPr>
        <sz val="9"/>
        <color rgb="FF202020"/>
        <rFont val="Arial"/>
        <family val="2"/>
      </rPr>
      <t>Class 9 Non-RCRA Solids</t>
    </r>
  </si>
  <si>
    <r>
      <rPr>
        <sz val="9"/>
        <color rgb="FF202020"/>
        <rFont val="Arial"/>
        <family val="2"/>
      </rPr>
      <t>Class 9 Non-RCRA Liquids</t>
    </r>
  </si>
  <si>
    <r>
      <rPr>
        <sz val="9"/>
        <color rgb="FF2B2B2B"/>
        <rFont val="Arial"/>
        <family val="2"/>
      </rPr>
      <t>Asbestos</t>
    </r>
  </si>
  <si>
    <r>
      <rPr>
        <sz val="9"/>
        <color rgb="FF2C2C2C"/>
        <rFont val="Arial"/>
        <family val="2"/>
      </rPr>
      <t>Propane Cylinders</t>
    </r>
  </si>
  <si>
    <r>
      <rPr>
        <sz val="9"/>
        <color rgb="FF2A2A2A"/>
        <rFont val="Arial"/>
        <family val="2"/>
      </rPr>
      <t>Helium Tanks</t>
    </r>
  </si>
  <si>
    <t>TOTALS for all Three Events</t>
  </si>
  <si>
    <r>
      <rPr>
        <b/>
        <sz val="9"/>
        <color rgb="FF363636"/>
        <rFont val="Times New Roman"/>
        <family val="1"/>
      </rPr>
      <t xml:space="preserve">Waste Management Method </t>
    </r>
    <r>
      <rPr>
        <sz val="9"/>
        <color rgb="FF363636"/>
        <rFont val="Times New Roman"/>
        <family val="1"/>
      </rPr>
      <t xml:space="preserve">- RC=Recycle,  FB=Fuels Blending, DI=Destructive Incineration, ST=Stabilization, NE=Neutralization, LF=Landfill
</t>
    </r>
    <r>
      <rPr>
        <b/>
        <sz val="9"/>
        <color rgb="FF1A1A1A"/>
        <rFont val="Times New Roman"/>
        <family val="1"/>
      </rPr>
      <t xml:space="preserve">Packaging </t>
    </r>
    <r>
      <rPr>
        <b/>
        <sz val="9"/>
        <color rgb="FF363636"/>
        <rFont val="Times New Roman"/>
        <family val="1"/>
      </rPr>
      <t xml:space="preserve">Type </t>
    </r>
    <r>
      <rPr>
        <sz val="9"/>
        <color rgb="FF363636"/>
        <rFont val="Times New Roman"/>
        <family val="1"/>
      </rPr>
      <t xml:space="preserve">- BU=Bulk, LP=Labpack, LO=LoosePack,  PA=palletize,  YD=Yard Box/TUBSKIN
</t>
    </r>
    <r>
      <rPr>
        <b/>
        <sz val="15"/>
        <color rgb="FF1A1A1A"/>
        <rFont val="Times New Roman"/>
        <family val="1"/>
      </rPr>
      <t/>
    </r>
  </si>
  <si>
    <t>* If not included in disposal/recyling fees</t>
  </si>
  <si>
    <t>Flammable Liquids</t>
  </si>
  <si>
    <r>
      <rPr>
        <b/>
        <sz val="10"/>
        <color rgb="FF181818"/>
        <rFont val="Arial"/>
        <family val="2"/>
      </rPr>
      <t>Total</t>
    </r>
  </si>
  <si>
    <r>
      <rPr>
        <b/>
        <sz val="10"/>
        <color rgb="FF181818"/>
        <rFont val="Arial"/>
        <family val="2"/>
      </rPr>
      <t>TOTALS for all Four Events</t>
    </r>
  </si>
  <si>
    <r>
      <rPr>
        <b/>
        <sz val="10"/>
        <color rgb="FF181818"/>
        <rFont val="Arial"/>
        <family val="2"/>
      </rPr>
      <t xml:space="preserve">Mobilization, setup </t>
    </r>
    <r>
      <rPr>
        <sz val="10"/>
        <color rgb="FF181818"/>
        <rFont val="Arial"/>
        <family val="2"/>
      </rPr>
      <t xml:space="preserve">&amp;  </t>
    </r>
    <r>
      <rPr>
        <b/>
        <sz val="10"/>
        <color rgb="FF181818"/>
        <rFont val="Arial"/>
        <family val="2"/>
      </rPr>
      <t>all other costs: flat fees</t>
    </r>
  </si>
  <si>
    <r>
      <rPr>
        <b/>
        <sz val="10"/>
        <color rgb="FF1A1A1A"/>
        <rFont val="Arial"/>
        <family val="2"/>
      </rPr>
      <t>Total</t>
    </r>
  </si>
  <si>
    <t>St Helens Facility</t>
  </si>
  <si>
    <t>Scenario 2</t>
  </si>
  <si>
    <t>Program Total Cost - Scenario's 1 &amp; 2</t>
  </si>
  <si>
    <t>Optional Additional Events at St. Helens Facility</t>
  </si>
  <si>
    <r>
      <rPr>
        <b/>
        <sz val="10.5"/>
        <color rgb="FF1A1A1A"/>
        <rFont val="Arial"/>
        <family val="2"/>
      </rPr>
      <t>Site</t>
    </r>
  </si>
  <si>
    <r>
      <t>*</t>
    </r>
    <r>
      <rPr>
        <b/>
        <sz val="9"/>
        <color rgb="FF1A1A1A"/>
        <rFont val="Arial"/>
        <family val="2"/>
      </rPr>
      <t>Supplies Cost</t>
    </r>
  </si>
  <si>
    <r>
      <t>*</t>
    </r>
    <r>
      <rPr>
        <b/>
        <sz val="9"/>
        <color rgb="FF1A1A1A"/>
        <rFont val="Arial"/>
        <family val="2"/>
      </rPr>
      <t>Transport Cost</t>
    </r>
  </si>
  <si>
    <r>
      <rPr>
        <b/>
        <sz val="9"/>
        <color rgb="FF1A1A1A"/>
        <rFont val="Arial"/>
        <family val="2"/>
      </rPr>
      <t>Disposal/ Recycling</t>
    </r>
  </si>
  <si>
    <r>
      <rPr>
        <b/>
        <sz val="9"/>
        <color rgb="FF1A1A1A"/>
        <rFont val="Arial"/>
        <family val="2"/>
      </rPr>
      <t>Total Cost</t>
    </r>
  </si>
  <si>
    <t>Bidder Name and Title</t>
  </si>
  <si>
    <t>Bidder Signature</t>
  </si>
  <si>
    <t>Address</t>
  </si>
  <si>
    <t>Telephone</t>
  </si>
  <si>
    <t>Date</t>
  </si>
  <si>
    <r>
      <rPr>
        <sz val="11"/>
        <color rgb="FF1A1A1A"/>
        <rFont val="Arial"/>
        <family val="2"/>
      </rPr>
      <t>Outlying Communities</t>
    </r>
  </si>
  <si>
    <r>
      <rPr>
        <b/>
        <sz val="11"/>
        <color rgb="FF1A1A1A"/>
        <rFont val="Arial"/>
        <family val="2"/>
      </rPr>
      <t>Totals</t>
    </r>
  </si>
  <si>
    <r>
      <rPr>
        <b/>
        <sz val="10"/>
        <color rgb="FF1A1A1A"/>
        <rFont val="Arial"/>
        <family val="2"/>
      </rPr>
      <t xml:space="preserve">Mobilization,  setup </t>
    </r>
    <r>
      <rPr>
        <sz val="10"/>
        <color rgb="FF1A1A1A"/>
        <rFont val="Arial"/>
        <family val="2"/>
      </rPr>
      <t xml:space="preserve">&amp;  </t>
    </r>
    <r>
      <rPr>
        <b/>
        <sz val="10"/>
        <color rgb="FF1A1A1A"/>
        <rFont val="Arial"/>
        <family val="2"/>
      </rPr>
      <t>all other costs: flat fees</t>
    </r>
  </si>
  <si>
    <t>ATTACHMENT B - BID FORM</t>
  </si>
  <si>
    <t>Scenario 1
Cost of Four HHW Collection Events at Transfer Station in St Helens/Yr . -  Participants each event =</t>
  </si>
  <si>
    <t>Please complete blue highlighted areas.  Totals will automatically calculate for 4 events</t>
  </si>
  <si>
    <t>Please complete blue highlighted areas.  Totals will automatically calculate for 3 events</t>
  </si>
  <si>
    <t>Anticipated number of participants served per HOUR</t>
  </si>
  <si>
    <t>Cost of three HHW Collection Events, one each in Vernonia, Rainier, &amp; Clatskanie based on approximately 25 to 30 participants per hour</t>
  </si>
  <si>
    <t>Cost of Four HHW Collection Events at Transfer Station in St Helens based on approximately 50 to 60 participants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</si>
</sst>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4">
    <font>
      <sz val="10"/>
      <color rgb="FF000000"/>
      <name val="Times New Roman"/>
      <charset val="204"/>
    </font>
    <font>
      <sz val="10"/>
      <color rgb="FF202020"/>
      <name val="Arial Black"/>
      <family val="2"/>
    </font>
    <font>
      <sz val="11"/>
      <name val="Times New Roman"/>
      <family val="1"/>
    </font>
    <font>
      <b/>
      <sz val="10"/>
      <color rgb="FF20202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9"/>
      <color rgb="FF1A1A1A"/>
      <name val="Times New Roman"/>
      <family val="2"/>
    </font>
    <font>
      <sz val="9"/>
      <name val="Arial"/>
      <family val="2"/>
    </font>
    <font>
      <sz val="7"/>
      <color rgb="FF202020"/>
      <name val="Arial"/>
      <family val="2"/>
    </font>
    <font>
      <b/>
      <sz val="7.5"/>
      <color rgb="FF2A2A2A"/>
      <name val="Times New Roman"/>
      <family val="1"/>
    </font>
    <font>
      <sz val="7.5"/>
      <color rgb="FF2A2A2A"/>
      <name val="Times New Roman"/>
      <family val="1"/>
    </font>
    <font>
      <b/>
      <i/>
      <sz val="9.5"/>
      <color rgb="FF2A2A2A"/>
      <name val="Times New Roman"/>
      <family val="1"/>
    </font>
    <font>
      <sz val="9"/>
      <color rgb="FF1A1A1A"/>
      <name val="Times New Roman"/>
      <family val="1"/>
    </font>
    <font>
      <sz val="9"/>
      <color rgb="FF363636"/>
      <name val="Times New Roman"/>
      <family val="1"/>
    </font>
    <font>
      <b/>
      <sz val="15"/>
      <color rgb="FF1A1A1A"/>
      <name val="Times New Roman"/>
      <family val="1"/>
    </font>
    <font>
      <b/>
      <sz val="10.5"/>
      <color rgb="FF1A1A1A"/>
      <name val="Times New Roman"/>
      <family val="1"/>
    </font>
    <font>
      <b/>
      <sz val="9"/>
      <color rgb="FF1A1A1A"/>
      <name val="Times New Roman"/>
      <family val="1"/>
    </font>
    <font>
      <sz val="11"/>
      <color rgb="FF1A1A1A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202020"/>
      <name val="Times New Roman"/>
      <family val="2"/>
      <charset val="204"/>
    </font>
    <font>
      <b/>
      <sz val="10"/>
      <color rgb="FF202020"/>
      <name val="Arial Black"/>
      <family val="2"/>
    </font>
    <font>
      <sz val="9"/>
      <color rgb="FF000000"/>
      <name val="Times New Roman"/>
      <family val="1"/>
    </font>
    <font>
      <sz val="9"/>
      <color rgb="FF202020"/>
      <name val="Arial"/>
      <family val="2"/>
    </font>
    <font>
      <sz val="9"/>
      <color rgb="FF2C2C2C"/>
      <name val="Arial"/>
      <family val="2"/>
    </font>
    <font>
      <sz val="9"/>
      <color rgb="FF000000"/>
      <name val="Arial"/>
      <family val="2"/>
    </font>
    <font>
      <sz val="10"/>
      <color rgb="FF2A2A2A"/>
      <name val="Times New Roman"/>
      <family val="1"/>
    </font>
    <font>
      <b/>
      <sz val="9"/>
      <color rgb="FF363636"/>
      <name val="Times New Roman"/>
      <family val="1"/>
    </font>
    <font>
      <sz val="10"/>
      <color rgb="FF000000"/>
      <name val="Arial"/>
      <family val="2"/>
    </font>
    <font>
      <sz val="9"/>
      <color rgb="FF2A2A2A"/>
      <name val="Arial"/>
      <family val="2"/>
    </font>
    <font>
      <sz val="9"/>
      <color rgb="FF181818"/>
      <name val="Arial"/>
      <family val="2"/>
    </font>
    <font>
      <sz val="9"/>
      <color rgb="FF2B2B2B"/>
      <name val="Arial"/>
      <family val="2"/>
    </font>
    <font>
      <b/>
      <sz val="10"/>
      <name val="Arial"/>
      <family val="2"/>
    </font>
    <font>
      <b/>
      <sz val="10"/>
      <color rgb="FF181818"/>
      <name val="Arial"/>
      <family val="2"/>
    </font>
    <font>
      <sz val="10"/>
      <color rgb="FF181818"/>
      <name val="Arial"/>
      <family val="2"/>
    </font>
    <font>
      <b/>
      <sz val="10"/>
      <color rgb="FF1A1A1A"/>
      <name val="Arial"/>
      <family val="2"/>
    </font>
    <font>
      <sz val="10"/>
      <color rgb="FF1A1A1A"/>
      <name val="Arial"/>
      <family val="2"/>
    </font>
    <font>
      <b/>
      <sz val="9"/>
      <color rgb="FF1A1A1A"/>
      <name val="Arial"/>
      <family val="2"/>
    </font>
    <font>
      <b/>
      <sz val="16"/>
      <color rgb="FF000000"/>
      <name val="Times New Roman"/>
      <family val="1"/>
    </font>
    <font>
      <b/>
      <sz val="17"/>
      <color rgb="FF000000"/>
      <name val="Arial"/>
      <family val="2"/>
    </font>
    <font>
      <b/>
      <sz val="10.5"/>
      <name val="Arial"/>
      <family val="2"/>
    </font>
    <font>
      <b/>
      <sz val="10.5"/>
      <color rgb="FF1A1A1A"/>
      <name val="Arial"/>
      <family val="2"/>
    </font>
    <font>
      <b/>
      <sz val="12"/>
      <color rgb="FF000000"/>
      <name val="Times New Roman"/>
      <family val="1"/>
    </font>
    <font>
      <b/>
      <sz val="17"/>
      <color rgb="FF000000"/>
      <name val="Times New Roman"/>
      <family val="1"/>
    </font>
    <font>
      <sz val="9"/>
      <name val="Arie"/>
    </font>
    <font>
      <sz val="9"/>
      <color rgb="FF181818"/>
      <name val="Arie"/>
    </font>
    <font>
      <sz val="9"/>
      <color rgb="FF000000"/>
      <name val="Arie"/>
    </font>
    <font>
      <sz val="9"/>
      <color rgb="FF2A2A2A"/>
      <name val="Arie"/>
    </font>
    <font>
      <sz val="9"/>
      <color rgb="FF1A1A1A"/>
      <name val="Arie"/>
    </font>
    <font>
      <sz val="11"/>
      <name val="Arial"/>
      <family val="2"/>
    </font>
    <font>
      <sz val="11"/>
      <color rgb="FF1A1A1A"/>
      <name val="Arial"/>
      <family val="2"/>
    </font>
    <font>
      <b/>
      <sz val="11"/>
      <name val="Arial"/>
      <family val="2"/>
    </font>
    <font>
      <b/>
      <sz val="11"/>
      <color rgb="FF1A1A1A"/>
      <name val="Arial"/>
      <family val="2"/>
    </font>
    <font>
      <b/>
      <sz val="13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 applyFill="1" applyBorder="1" applyAlignment="1">
      <alignment horizontal="left" vertical="top"/>
    </xf>
    <xf numFmtId="164" fontId="25" fillId="0" borderId="7" xfId="0" applyNumberFormat="1" applyFont="1" applyFill="1" applyBorder="1" applyAlignment="1" applyProtection="1">
      <alignment horizontal="right" vertical="top" wrapText="1"/>
    </xf>
    <xf numFmtId="164" fontId="28" fillId="0" borderId="1" xfId="0" applyNumberFormat="1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left" vertical="top"/>
    </xf>
    <xf numFmtId="0" fontId="28" fillId="0" borderId="0" xfId="0" applyFont="1" applyFill="1" applyBorder="1" applyAlignment="1" applyProtection="1">
      <alignment vertical="top" wrapText="1"/>
    </xf>
    <xf numFmtId="0" fontId="3" fillId="0" borderId="7" xfId="0" applyFont="1" applyFill="1" applyBorder="1" applyAlignment="1" applyProtection="1">
      <alignment horizontal="center" vertical="top" wrapText="1"/>
    </xf>
    <xf numFmtId="0" fontId="20" fillId="0" borderId="7" xfId="0" applyFont="1" applyFill="1" applyBorder="1" applyAlignment="1" applyProtection="1">
      <alignment horizontal="center" vertical="top" wrapText="1"/>
    </xf>
    <xf numFmtId="0" fontId="19" fillId="0" borderId="7" xfId="0" applyFont="1" applyFill="1" applyBorder="1" applyAlignment="1" applyProtection="1">
      <alignment horizontal="center" vertical="top" wrapText="1"/>
    </xf>
    <xf numFmtId="0" fontId="7" fillId="0" borderId="2" xfId="0" applyFont="1" applyFill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32" fillId="0" borderId="7" xfId="0" applyFont="1" applyFill="1" applyBorder="1" applyAlignment="1" applyProtection="1">
      <alignment vertical="center" wrapText="1"/>
    </xf>
    <xf numFmtId="0" fontId="34" fillId="0" borderId="9" xfId="0" applyFont="1" applyFill="1" applyBorder="1" applyAlignment="1" applyProtection="1">
      <alignment vertical="center"/>
    </xf>
    <xf numFmtId="0" fontId="18" fillId="0" borderId="13" xfId="0" applyFont="1" applyFill="1" applyBorder="1" applyAlignment="1" applyProtection="1">
      <alignment vertical="center" wrapText="1"/>
    </xf>
    <xf numFmtId="0" fontId="18" fillId="0" borderId="13" xfId="0" applyFont="1" applyFill="1" applyBorder="1" applyAlignment="1" applyProtection="1">
      <alignment horizontal="left" vertical="top" wrapText="1"/>
    </xf>
    <xf numFmtId="0" fontId="18" fillId="0" borderId="15" xfId="0" applyFont="1" applyFill="1" applyBorder="1" applyAlignment="1" applyProtection="1">
      <alignment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center" vertical="top" wrapText="1"/>
    </xf>
    <xf numFmtId="0" fontId="19" fillId="0" borderId="0" xfId="0" applyFont="1" applyFill="1" applyBorder="1" applyAlignment="1" applyProtection="1">
      <alignment vertical="top" wrapText="1"/>
    </xf>
    <xf numFmtId="0" fontId="7" fillId="0" borderId="18" xfId="0" applyFont="1" applyFill="1" applyBorder="1" applyAlignment="1" applyProtection="1">
      <alignment horizontal="left" vertical="center" wrapText="1"/>
    </xf>
    <xf numFmtId="164" fontId="44" fillId="0" borderId="18" xfId="0" applyNumberFormat="1" applyFont="1" applyFill="1" applyBorder="1" applyAlignment="1" applyProtection="1">
      <alignment horizontal="right" vertical="top" wrapText="1"/>
    </xf>
    <xf numFmtId="0" fontId="7" fillId="0" borderId="1" xfId="0" applyFont="1" applyFill="1" applyBorder="1" applyAlignment="1" applyProtection="1">
      <alignment horizontal="left" vertical="center" wrapText="1"/>
    </xf>
    <xf numFmtId="164" fontId="44" fillId="0" borderId="1" xfId="0" applyNumberFormat="1" applyFont="1" applyFill="1" applyBorder="1" applyAlignment="1" applyProtection="1">
      <alignment horizontal="right" vertical="top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164" fontId="44" fillId="0" borderId="12" xfId="0" applyNumberFormat="1" applyFont="1" applyFill="1" applyBorder="1" applyAlignment="1" applyProtection="1">
      <alignment horizontal="right" vertical="top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164" fontId="44" fillId="0" borderId="21" xfId="0" applyNumberFormat="1" applyFont="1" applyFill="1" applyBorder="1" applyAlignment="1" applyProtection="1">
      <alignment horizontal="right" vertical="top" wrapText="1"/>
    </xf>
    <xf numFmtId="164" fontId="44" fillId="0" borderId="7" xfId="0" applyNumberFormat="1" applyFont="1" applyFill="1" applyBorder="1" applyAlignment="1" applyProtection="1">
      <alignment horizontal="right" vertical="top" wrapText="1"/>
    </xf>
    <xf numFmtId="0" fontId="18" fillId="0" borderId="4" xfId="0" applyFont="1" applyFill="1" applyBorder="1" applyAlignment="1" applyProtection="1">
      <alignment horizontal="left" wrapText="1"/>
    </xf>
    <xf numFmtId="0" fontId="18" fillId="0" borderId="3" xfId="0" applyFont="1" applyFill="1" applyBorder="1" applyAlignment="1" applyProtection="1">
      <alignment horizontal="left" wrapText="1"/>
    </xf>
    <xf numFmtId="0" fontId="36" fillId="0" borderId="9" xfId="0" applyFont="1" applyFill="1" applyBorder="1" applyAlignment="1" applyProtection="1">
      <alignment vertical="center"/>
    </xf>
    <xf numFmtId="0" fontId="18" fillId="0" borderId="4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left" wrapText="1"/>
    </xf>
    <xf numFmtId="164" fontId="35" fillId="0" borderId="1" xfId="0" applyNumberFormat="1" applyFont="1" applyFill="1" applyBorder="1" applyAlignment="1" applyProtection="1">
      <alignment shrinkToFit="1"/>
    </xf>
    <xf numFmtId="0" fontId="28" fillId="0" borderId="1" xfId="0" applyFont="1" applyFill="1" applyBorder="1" applyAlignment="1" applyProtection="1">
      <alignment horizontal="left" wrapText="1"/>
    </xf>
    <xf numFmtId="164" fontId="35" fillId="0" borderId="1" xfId="0" applyNumberFormat="1" applyFont="1" applyFill="1" applyBorder="1" applyAlignment="1" applyProtection="1">
      <alignment vertical="center" shrinkToFit="1"/>
    </xf>
    <xf numFmtId="164" fontId="35" fillId="0" borderId="1" xfId="0" applyNumberFormat="1" applyFont="1" applyFill="1" applyBorder="1" applyAlignment="1" applyProtection="1">
      <alignment horizontal="right" vertical="center" shrinkToFit="1"/>
    </xf>
    <xf numFmtId="164" fontId="35" fillId="0" borderId="1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right" vertical="center" shrinkToFit="1"/>
    </xf>
    <xf numFmtId="0" fontId="43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left" vertical="top"/>
    </xf>
    <xf numFmtId="164" fontId="25" fillId="2" borderId="7" xfId="0" applyNumberFormat="1" applyFont="1" applyFill="1" applyBorder="1" applyAlignment="1" applyProtection="1">
      <alignment vertical="center" wrapText="1"/>
      <protection locked="0"/>
    </xf>
    <xf numFmtId="164" fontId="23" fillId="2" borderId="7" xfId="0" applyNumberFormat="1" applyFont="1" applyFill="1" applyBorder="1" applyAlignment="1" applyProtection="1">
      <alignment vertical="center" shrinkToFit="1"/>
      <protection locked="0"/>
    </xf>
    <xf numFmtId="164" fontId="24" fillId="2" borderId="7" xfId="0" applyNumberFormat="1" applyFont="1" applyFill="1" applyBorder="1" applyAlignment="1" applyProtection="1">
      <alignment vertical="center" shrinkToFit="1"/>
      <protection locked="0"/>
    </xf>
    <xf numFmtId="164" fontId="30" fillId="2" borderId="3" xfId="0" applyNumberFormat="1" applyFont="1" applyFill="1" applyBorder="1" applyAlignment="1" applyProtection="1">
      <alignment vertical="center" shrinkToFit="1"/>
      <protection locked="0"/>
    </xf>
    <xf numFmtId="164" fontId="28" fillId="2" borderId="7" xfId="0" applyNumberFormat="1" applyFont="1" applyFill="1" applyBorder="1" applyAlignment="1" applyProtection="1">
      <alignment horizontal="right" vertical="top" wrapText="1"/>
      <protection locked="0"/>
    </xf>
    <xf numFmtId="1" fontId="32" fillId="3" borderId="7" xfId="0" applyNumberFormat="1" applyFont="1" applyFill="1" applyBorder="1" applyAlignment="1" applyProtection="1">
      <alignment vertical="center" wrapText="1"/>
    </xf>
    <xf numFmtId="164" fontId="28" fillId="3" borderId="3" xfId="0" applyNumberFormat="1" applyFont="1" applyFill="1" applyBorder="1" applyAlignment="1" applyProtection="1">
      <alignment vertical="center" wrapText="1"/>
    </xf>
    <xf numFmtId="49" fontId="28" fillId="3" borderId="1" xfId="0" applyNumberFormat="1" applyFont="1" applyFill="1" applyBorder="1" applyAlignment="1" applyProtection="1">
      <alignment vertical="center" wrapText="1"/>
    </xf>
    <xf numFmtId="49" fontId="28" fillId="3" borderId="1" xfId="0" applyNumberFormat="1" applyFont="1" applyFill="1" applyBorder="1" applyAlignment="1" applyProtection="1">
      <alignment horizontal="left" wrapText="1"/>
    </xf>
    <xf numFmtId="164" fontId="28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45" fillId="2" borderId="18" xfId="0" applyNumberFormat="1" applyFont="1" applyFill="1" applyBorder="1" applyAlignment="1" applyProtection="1">
      <alignment horizontal="right" vertical="top" shrinkToFit="1"/>
      <protection locked="0"/>
    </xf>
    <xf numFmtId="49" fontId="45" fillId="2" borderId="18" xfId="0" applyNumberFormat="1" applyFont="1" applyFill="1" applyBorder="1" applyAlignment="1" applyProtection="1">
      <alignment horizontal="right" vertical="top" shrinkToFit="1"/>
      <protection locked="0"/>
    </xf>
    <xf numFmtId="49" fontId="44" fillId="2" borderId="18" xfId="0" applyNumberFormat="1" applyFont="1" applyFill="1" applyBorder="1" applyAlignment="1" applyProtection="1">
      <alignment horizontal="left" vertical="top" wrapText="1"/>
      <protection locked="0"/>
    </xf>
    <xf numFmtId="49" fontId="44" fillId="2" borderId="18" xfId="0" applyNumberFormat="1" applyFont="1" applyFill="1" applyBorder="1" applyAlignment="1" applyProtection="1">
      <alignment horizontal="right" vertical="top" wrapText="1" indent="1"/>
      <protection locked="0"/>
    </xf>
    <xf numFmtId="164" fontId="45" fillId="2" borderId="1" xfId="0" applyNumberFormat="1" applyFont="1" applyFill="1" applyBorder="1" applyAlignment="1" applyProtection="1">
      <alignment horizontal="right" vertical="top" shrinkToFit="1"/>
      <protection locked="0"/>
    </xf>
    <xf numFmtId="49" fontId="45" fillId="2" borderId="1" xfId="0" applyNumberFormat="1" applyFont="1" applyFill="1" applyBorder="1" applyAlignment="1" applyProtection="1">
      <alignment horizontal="right" vertical="top" shrinkToFit="1"/>
      <protection locked="0"/>
    </xf>
    <xf numFmtId="49" fontId="44" fillId="2" borderId="1" xfId="0" applyNumberFormat="1" applyFont="1" applyFill="1" applyBorder="1" applyAlignment="1" applyProtection="1">
      <alignment horizontal="left" vertical="top" wrapText="1"/>
      <protection locked="0"/>
    </xf>
    <xf numFmtId="49" fontId="4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45" fillId="2" borderId="8" xfId="0" applyNumberFormat="1" applyFont="1" applyFill="1" applyBorder="1" applyAlignment="1" applyProtection="1">
      <alignment horizontal="right" vertical="top" shrinkToFit="1"/>
      <protection locked="0"/>
    </xf>
    <xf numFmtId="49" fontId="45" fillId="2" borderId="12" xfId="0" applyNumberFormat="1" applyFont="1" applyFill="1" applyBorder="1" applyAlignment="1" applyProtection="1">
      <alignment horizontal="right" vertical="top" shrinkToFit="1"/>
      <protection locked="0"/>
    </xf>
    <xf numFmtId="49" fontId="44" fillId="2" borderId="12" xfId="0" applyNumberFormat="1" applyFont="1" applyFill="1" applyBorder="1" applyAlignment="1" applyProtection="1">
      <alignment horizontal="left" vertical="top" wrapText="1"/>
      <protection locked="0"/>
    </xf>
    <xf numFmtId="49" fontId="46" fillId="2" borderId="12" xfId="0" applyNumberFormat="1" applyFont="1" applyFill="1" applyBorder="1" applyAlignment="1" applyProtection="1">
      <alignment horizontal="left" vertical="center" wrapText="1"/>
      <protection locked="0"/>
    </xf>
    <xf numFmtId="164" fontId="45" fillId="2" borderId="3" xfId="0" applyNumberFormat="1" applyFont="1" applyFill="1" applyBorder="1" applyAlignment="1" applyProtection="1">
      <alignment horizontal="right" vertical="top" shrinkToFit="1"/>
      <protection locked="0"/>
    </xf>
    <xf numFmtId="49" fontId="47" fillId="2" borderId="1" xfId="0" applyNumberFormat="1" applyFont="1" applyFill="1" applyBorder="1" applyAlignment="1" applyProtection="1">
      <alignment horizontal="right" vertical="top" shrinkToFit="1"/>
      <protection locked="0"/>
    </xf>
    <xf numFmtId="164" fontId="48" fillId="2" borderId="3" xfId="0" applyNumberFormat="1" applyFont="1" applyFill="1" applyBorder="1" applyAlignment="1" applyProtection="1">
      <alignment horizontal="right" vertical="top" shrinkToFit="1"/>
      <protection locked="0"/>
    </xf>
    <xf numFmtId="49" fontId="48" fillId="2" borderId="1" xfId="0" applyNumberFormat="1" applyFont="1" applyFill="1" applyBorder="1" applyAlignment="1" applyProtection="1">
      <alignment horizontal="center" vertical="top" shrinkToFit="1"/>
      <protection locked="0"/>
    </xf>
    <xf numFmtId="164" fontId="48" fillId="2" borderId="20" xfId="0" applyNumberFormat="1" applyFont="1" applyFill="1" applyBorder="1" applyAlignment="1" applyProtection="1">
      <alignment horizontal="right" vertical="top" shrinkToFit="1"/>
      <protection locked="0"/>
    </xf>
    <xf numFmtId="49" fontId="48" fillId="2" borderId="11" xfId="0" applyNumberFormat="1" applyFont="1" applyFill="1" applyBorder="1" applyAlignment="1" applyProtection="1">
      <alignment horizontal="center" vertical="top" shrinkToFit="1"/>
      <protection locked="0"/>
    </xf>
    <xf numFmtId="49" fontId="44" fillId="2" borderId="11" xfId="0" applyNumberFormat="1" applyFont="1" applyFill="1" applyBorder="1" applyAlignment="1" applyProtection="1">
      <alignment horizontal="left" vertical="top" wrapText="1"/>
      <protection locked="0"/>
    </xf>
    <xf numFmtId="164" fontId="48" fillId="2" borderId="7" xfId="0" applyNumberFormat="1" applyFont="1" applyFill="1" applyBorder="1" applyAlignment="1" applyProtection="1">
      <alignment horizontal="right" vertical="top" shrinkToFit="1"/>
      <protection locked="0"/>
    </xf>
    <xf numFmtId="49" fontId="48" fillId="2" borderId="7" xfId="0" applyNumberFormat="1" applyFont="1" applyFill="1" applyBorder="1" applyAlignment="1" applyProtection="1">
      <alignment horizontal="center" vertical="top" shrinkToFit="1"/>
      <protection locked="0"/>
    </xf>
    <xf numFmtId="49" fontId="44" fillId="2" borderId="7" xfId="0" applyNumberFormat="1" applyFont="1" applyFill="1" applyBorder="1" applyAlignment="1" applyProtection="1">
      <alignment horizontal="left" vertical="top" wrapText="1"/>
      <protection locked="0"/>
    </xf>
    <xf numFmtId="49" fontId="44" fillId="2" borderId="7" xfId="0" applyNumberFormat="1" applyFont="1" applyFill="1" applyBorder="1" applyAlignment="1" applyProtection="1">
      <alignment horizontal="center" vertical="top" wrapText="1"/>
      <protection locked="0"/>
    </xf>
    <xf numFmtId="49" fontId="46" fillId="2" borderId="7" xfId="0" applyNumberFormat="1" applyFont="1" applyFill="1" applyBorder="1" applyAlignment="1" applyProtection="1">
      <alignment horizontal="left" vertical="center" wrapText="1"/>
      <protection locked="0"/>
    </xf>
    <xf numFmtId="164" fontId="48" fillId="2" borderId="8" xfId="0" applyNumberFormat="1" applyFont="1" applyFill="1" applyBorder="1" applyAlignment="1" applyProtection="1">
      <alignment horizontal="right" vertical="top" shrinkToFit="1"/>
      <protection locked="0"/>
    </xf>
    <xf numFmtId="49" fontId="4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35" fillId="2" borderId="1" xfId="0" applyNumberFormat="1" applyFont="1" applyFill="1" applyBorder="1" applyAlignment="1" applyProtection="1">
      <alignment wrapText="1"/>
      <protection locked="0"/>
    </xf>
    <xf numFmtId="164" fontId="35" fillId="2" borderId="1" xfId="0" applyNumberFormat="1" applyFont="1" applyFill="1" applyBorder="1" applyAlignment="1" applyProtection="1">
      <alignment vertical="center" wrapText="1"/>
      <protection locked="0"/>
    </xf>
    <xf numFmtId="0" fontId="18" fillId="4" borderId="0" xfId="0" applyFont="1" applyFill="1" applyBorder="1" applyAlignment="1" applyProtection="1">
      <alignment horizontal="left" vertical="top"/>
    </xf>
    <xf numFmtId="0" fontId="0" fillId="4" borderId="0" xfId="0" applyFill="1" applyBorder="1" applyAlignment="1" applyProtection="1">
      <alignment horizontal="left" vertical="top"/>
    </xf>
    <xf numFmtId="164" fontId="6" fillId="2" borderId="1" xfId="0" applyNumberFormat="1" applyFont="1" applyFill="1" applyBorder="1" applyAlignment="1" applyProtection="1">
      <alignment horizontal="right" vertical="center" shrinkToFit="1"/>
      <protection locked="0"/>
    </xf>
    <xf numFmtId="164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164" fontId="28" fillId="0" borderId="0" xfId="0" applyNumberFormat="1" applyFont="1" applyFill="1" applyBorder="1" applyAlignment="1" applyProtection="1">
      <alignment horizontal="right" vertical="center" wrapText="1"/>
    </xf>
    <xf numFmtId="164" fontId="28" fillId="0" borderId="22" xfId="0" applyNumberFormat="1" applyFont="1" applyFill="1" applyBorder="1" applyAlignment="1" applyProtection="1">
      <alignment horizontal="right" vertical="center" wrapText="1"/>
    </xf>
    <xf numFmtId="164" fontId="28" fillId="0" borderId="5" xfId="0" applyNumberFormat="1" applyFont="1" applyFill="1" applyBorder="1" applyAlignment="1" applyProtection="1">
      <alignment horizontal="right" vertical="center" wrapText="1"/>
    </xf>
    <xf numFmtId="0" fontId="3" fillId="0" borderId="14" xfId="0" applyFont="1" applyFill="1" applyBorder="1" applyAlignment="1" applyProtection="1">
      <alignment horizontal="center" vertical="top" wrapText="1"/>
    </xf>
    <xf numFmtId="0" fontId="0" fillId="0" borderId="22" xfId="0" applyFill="1" applyBorder="1" applyAlignment="1" applyProtection="1">
      <alignment horizontal="left" vertical="top"/>
    </xf>
    <xf numFmtId="0" fontId="32" fillId="0" borderId="14" xfId="0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vertical="center" wrapText="1"/>
    </xf>
    <xf numFmtId="0" fontId="25" fillId="3" borderId="7" xfId="0" applyFont="1" applyFill="1" applyBorder="1" applyAlignment="1" applyProtection="1">
      <alignment vertical="center" wrapText="1"/>
    </xf>
    <xf numFmtId="1" fontId="25" fillId="3" borderId="7" xfId="0" applyNumberFormat="1" applyFont="1" applyFill="1" applyBorder="1" applyAlignment="1" applyProtection="1">
      <alignment vertical="center" wrapText="1"/>
    </xf>
    <xf numFmtId="1" fontId="23" fillId="3" borderId="7" xfId="0" applyNumberFormat="1" applyFont="1" applyFill="1" applyBorder="1" applyAlignment="1" applyProtection="1">
      <alignment vertical="center" shrinkToFit="1"/>
    </xf>
    <xf numFmtId="1" fontId="7" fillId="3" borderId="10" xfId="0" applyNumberFormat="1" applyFont="1" applyFill="1" applyBorder="1" applyAlignment="1" applyProtection="1">
      <alignment vertical="center" wrapText="1"/>
    </xf>
    <xf numFmtId="1" fontId="44" fillId="3" borderId="18" xfId="0" applyNumberFormat="1" applyFont="1" applyFill="1" applyBorder="1" applyAlignment="1" applyProtection="1">
      <alignment horizontal="right" vertical="top" wrapText="1"/>
    </xf>
    <xf numFmtId="1" fontId="44" fillId="3" borderId="1" xfId="0" applyNumberFormat="1" applyFont="1" applyFill="1" applyBorder="1" applyAlignment="1" applyProtection="1">
      <alignment horizontal="right" vertical="top" wrapText="1"/>
    </xf>
    <xf numFmtId="1" fontId="44" fillId="3" borderId="1" xfId="0" applyNumberFormat="1" applyFont="1" applyFill="1" applyBorder="1" applyAlignment="1" applyProtection="1">
      <alignment horizontal="right" vertical="center" wrapText="1"/>
    </xf>
    <xf numFmtId="1" fontId="46" fillId="3" borderId="1" xfId="0" applyNumberFormat="1" applyFont="1" applyFill="1" applyBorder="1" applyAlignment="1" applyProtection="1">
      <alignment horizontal="right" vertical="top" wrapText="1"/>
    </xf>
    <xf numFmtId="1" fontId="44" fillId="3" borderId="19" xfId="0" applyNumberFormat="1" applyFont="1" applyFill="1" applyBorder="1" applyAlignment="1" applyProtection="1">
      <alignment horizontal="right" vertical="top" wrapText="1"/>
    </xf>
    <xf numFmtId="1" fontId="44" fillId="3" borderId="7" xfId="0" applyNumberFormat="1" applyFont="1" applyFill="1" applyBorder="1" applyAlignment="1" applyProtection="1">
      <alignment horizontal="right" vertical="top" wrapText="1"/>
    </xf>
    <xf numFmtId="1" fontId="44" fillId="3" borderId="7" xfId="0" applyNumberFormat="1" applyFont="1" applyFill="1" applyBorder="1" applyAlignment="1" applyProtection="1">
      <alignment horizontal="right" vertical="center" wrapText="1"/>
    </xf>
    <xf numFmtId="0" fontId="28" fillId="0" borderId="1" xfId="0" applyFont="1" applyFill="1" applyBorder="1" applyAlignment="1" applyProtection="1">
      <alignment horizontal="left" wrapText="1"/>
      <protection locked="0"/>
    </xf>
    <xf numFmtId="0" fontId="38" fillId="0" borderId="0" xfId="0" applyFont="1" applyFill="1" applyBorder="1" applyAlignment="1" applyProtection="1">
      <alignment horizontal="center" vertical="top"/>
    </xf>
    <xf numFmtId="0" fontId="39" fillId="0" borderId="6" xfId="0" applyFont="1" applyFill="1" applyBorder="1" applyAlignment="1" applyProtection="1">
      <alignment horizontal="center" vertical="top"/>
    </xf>
    <xf numFmtId="0" fontId="40" fillId="0" borderId="2" xfId="0" applyFont="1" applyFill="1" applyBorder="1" applyAlignment="1" applyProtection="1">
      <alignment horizontal="center" vertical="top" wrapText="1"/>
    </xf>
    <xf numFmtId="0" fontId="40" fillId="0" borderId="3" xfId="0" applyFont="1" applyFill="1" applyBorder="1" applyAlignment="1" applyProtection="1">
      <alignment horizontal="center" vertical="top" wrapText="1"/>
    </xf>
    <xf numFmtId="0" fontId="0" fillId="0" borderId="2" xfId="0" applyFill="1" applyBorder="1" applyAlignment="1" applyProtection="1">
      <alignment horizontal="left" wrapText="1"/>
    </xf>
    <xf numFmtId="0" fontId="0" fillId="0" borderId="3" xfId="0" applyFill="1" applyBorder="1" applyAlignment="1" applyProtection="1">
      <alignment horizontal="left" wrapText="1"/>
    </xf>
    <xf numFmtId="0" fontId="49" fillId="0" borderId="2" xfId="0" applyFont="1" applyFill="1" applyBorder="1" applyAlignment="1" applyProtection="1">
      <alignment horizontal="left" vertical="top" wrapText="1"/>
    </xf>
    <xf numFmtId="0" fontId="49" fillId="0" borderId="3" xfId="0" applyFont="1" applyFill="1" applyBorder="1" applyAlignment="1" applyProtection="1">
      <alignment horizontal="left" vertical="top" wrapText="1"/>
    </xf>
    <xf numFmtId="0" fontId="28" fillId="0" borderId="2" xfId="0" applyFont="1" applyFill="1" applyBorder="1" applyAlignment="1" applyProtection="1">
      <alignment horizontal="left" wrapText="1"/>
    </xf>
    <xf numFmtId="0" fontId="28" fillId="0" borderId="3" xfId="0" applyFont="1" applyFill="1" applyBorder="1" applyAlignment="1" applyProtection="1">
      <alignment horizontal="left" wrapText="1"/>
    </xf>
    <xf numFmtId="0" fontId="50" fillId="0" borderId="2" xfId="0" applyFont="1" applyFill="1" applyBorder="1" applyAlignment="1" applyProtection="1">
      <alignment horizontal="left" vertical="center" wrapText="1"/>
    </xf>
    <xf numFmtId="0" fontId="49" fillId="0" borderId="3" xfId="0" applyFont="1" applyFill="1" applyBorder="1" applyAlignment="1" applyProtection="1">
      <alignment horizontal="left" vertical="center" wrapText="1"/>
    </xf>
    <xf numFmtId="0" fontId="51" fillId="0" borderId="2" xfId="0" applyFont="1" applyFill="1" applyBorder="1" applyAlignment="1" applyProtection="1">
      <alignment horizontal="left" vertical="center" wrapText="1"/>
    </xf>
    <xf numFmtId="0" fontId="51" fillId="0" borderId="3" xfId="0" applyFont="1" applyFill="1" applyBorder="1" applyAlignment="1" applyProtection="1">
      <alignment horizontal="left" vertical="center" wrapText="1"/>
    </xf>
    <xf numFmtId="0" fontId="32" fillId="0" borderId="2" xfId="0" applyFont="1" applyFill="1" applyBorder="1" applyAlignment="1" applyProtection="1">
      <alignment horizontal="left" vertical="top" wrapText="1"/>
    </xf>
    <xf numFmtId="0" fontId="32" fillId="0" borderId="4" xfId="0" applyFont="1" applyFill="1" applyBorder="1" applyAlignment="1" applyProtection="1">
      <alignment horizontal="left" vertical="top" wrapText="1"/>
    </xf>
    <xf numFmtId="0" fontId="32" fillId="0" borderId="14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horizontal="center" vertical="top" wrapText="1"/>
    </xf>
    <xf numFmtId="0" fontId="3" fillId="0" borderId="17" xfId="0" applyFont="1" applyFill="1" applyBorder="1" applyAlignment="1" applyProtection="1">
      <alignment horizontal="center" vertical="top" wrapText="1"/>
    </xf>
    <xf numFmtId="0" fontId="53" fillId="2" borderId="0" xfId="0" applyFont="1" applyFill="1" applyBorder="1" applyAlignment="1" applyProtection="1">
      <alignment horizontal="center" vertical="top"/>
    </xf>
    <xf numFmtId="0" fontId="17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horizontal="center" vertical="top"/>
    </xf>
    <xf numFmtId="0" fontId="28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7" xfId="0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tabSelected="1" topLeftCell="A84" workbookViewId="0">
      <selection activeCell="G86" sqref="G86"/>
    </sheetView>
  </sheetViews>
  <sheetFormatPr defaultRowHeight="13.2"/>
  <cols>
    <col min="1" max="1" width="27.6640625" style="3" customWidth="1"/>
    <col min="2" max="2" width="12.109375" style="3" customWidth="1"/>
    <col min="3" max="3" width="15.109375" style="3" customWidth="1"/>
    <col min="4" max="4" width="17.33203125" style="3" customWidth="1"/>
    <col min="5" max="5" width="15.77734375" style="3" customWidth="1"/>
    <col min="6" max="6" width="17.109375" style="3" customWidth="1"/>
    <col min="7" max="7" width="19.77734375" style="3" customWidth="1"/>
    <col min="8" max="8" width="15.109375" style="3" customWidth="1"/>
    <col min="9" max="9" width="3.33203125" style="3" customWidth="1"/>
    <col min="10" max="10" width="36" style="3" customWidth="1"/>
    <col min="11" max="16384" width="8.88671875" style="3"/>
  </cols>
  <sheetData>
    <row r="1" spans="1:9" ht="20.399999999999999">
      <c r="A1" s="111" t="s">
        <v>107</v>
      </c>
      <c r="B1" s="111"/>
      <c r="C1" s="111"/>
      <c r="D1" s="111"/>
      <c r="E1" s="111"/>
      <c r="F1" s="111"/>
      <c r="G1" s="111"/>
    </row>
    <row r="2" spans="1:9" ht="22.8" customHeight="1">
      <c r="A2" s="129" t="s">
        <v>108</v>
      </c>
      <c r="B2" s="129"/>
      <c r="C2" s="129"/>
      <c r="D2" s="129"/>
      <c r="E2" s="129"/>
      <c r="F2" s="129"/>
      <c r="G2" s="129"/>
    </row>
    <row r="3" spans="1:9" ht="18.600000000000001" customHeight="1">
      <c r="A3" s="131" t="s">
        <v>109</v>
      </c>
      <c r="B3" s="131"/>
      <c r="C3" s="131"/>
      <c r="D3" s="131"/>
      <c r="E3" s="131"/>
      <c r="F3" s="131"/>
      <c r="G3" s="131"/>
    </row>
    <row r="4" spans="1:9" ht="13.2" customHeight="1">
      <c r="A4" s="130" t="s">
        <v>113</v>
      </c>
      <c r="B4" s="130"/>
      <c r="C4" s="130"/>
      <c r="D4" s="130"/>
      <c r="E4" s="130"/>
      <c r="F4" s="130"/>
      <c r="G4" s="130"/>
      <c r="H4" s="4"/>
      <c r="I4" s="4"/>
    </row>
    <row r="5" spans="1:9" ht="41.25" customHeight="1">
      <c r="A5" s="5" t="s">
        <v>8</v>
      </c>
      <c r="B5" s="5" t="s">
        <v>4</v>
      </c>
      <c r="C5" s="6" t="s">
        <v>5</v>
      </c>
      <c r="D5" s="5" t="s">
        <v>6</v>
      </c>
      <c r="E5" s="7" t="s">
        <v>9</v>
      </c>
      <c r="F5" s="5"/>
      <c r="G5" s="95" t="s">
        <v>13</v>
      </c>
      <c r="H5" s="96"/>
    </row>
    <row r="6" spans="1:9" ht="18" customHeight="1">
      <c r="A6" s="8" t="s">
        <v>3</v>
      </c>
      <c r="B6" s="99"/>
      <c r="C6" s="49"/>
      <c r="D6" s="49"/>
      <c r="E6" s="49"/>
      <c r="F6" s="49"/>
      <c r="G6" s="1">
        <f t="shared" ref="G6:G40" si="0">+B6*C6</f>
        <v>0</v>
      </c>
    </row>
    <row r="7" spans="1:9" ht="18" customHeight="1">
      <c r="A7" s="8" t="s">
        <v>85</v>
      </c>
      <c r="B7" s="100"/>
      <c r="C7" s="49"/>
      <c r="D7" s="49"/>
      <c r="E7" s="49"/>
      <c r="F7" s="49"/>
      <c r="G7" s="1">
        <f t="shared" si="0"/>
        <v>0</v>
      </c>
    </row>
    <row r="8" spans="1:9" ht="18" customHeight="1">
      <c r="A8" s="8" t="s">
        <v>49</v>
      </c>
      <c r="B8" s="101">
        <v>500</v>
      </c>
      <c r="C8" s="50"/>
      <c r="D8" s="50"/>
      <c r="E8" s="50"/>
      <c r="F8" s="50"/>
      <c r="G8" s="1">
        <f t="shared" si="0"/>
        <v>0</v>
      </c>
    </row>
    <row r="9" spans="1:9" ht="18" customHeight="1">
      <c r="A9" s="9" t="s">
        <v>50</v>
      </c>
      <c r="B9" s="101">
        <v>4500</v>
      </c>
      <c r="C9" s="50"/>
      <c r="D9" s="50"/>
      <c r="E9" s="50"/>
      <c r="F9" s="50"/>
      <c r="G9" s="1">
        <f t="shared" si="0"/>
        <v>0</v>
      </c>
    </row>
    <row r="10" spans="1:9" ht="18" customHeight="1">
      <c r="A10" s="8" t="s">
        <v>51</v>
      </c>
      <c r="B10" s="101"/>
      <c r="C10" s="50"/>
      <c r="D10" s="50"/>
      <c r="E10" s="50"/>
      <c r="F10" s="50"/>
      <c r="G10" s="1">
        <f t="shared" si="0"/>
        <v>0</v>
      </c>
    </row>
    <row r="11" spans="1:9" ht="18" customHeight="1">
      <c r="A11" s="8" t="s">
        <v>52</v>
      </c>
      <c r="B11" s="101">
        <v>700</v>
      </c>
      <c r="C11" s="50"/>
      <c r="D11" s="50"/>
      <c r="E11" s="50"/>
      <c r="F11" s="50"/>
      <c r="G11" s="1">
        <f t="shared" si="0"/>
        <v>0</v>
      </c>
    </row>
    <row r="12" spans="1:9" ht="18" customHeight="1">
      <c r="A12" s="8" t="s">
        <v>53</v>
      </c>
      <c r="B12" s="101"/>
      <c r="C12" s="50"/>
      <c r="D12" s="50"/>
      <c r="E12" s="50"/>
      <c r="F12" s="50"/>
      <c r="G12" s="1">
        <f t="shared" si="0"/>
        <v>0</v>
      </c>
    </row>
    <row r="13" spans="1:9" ht="18" customHeight="1">
      <c r="A13" s="8" t="s">
        <v>54</v>
      </c>
      <c r="B13" s="101">
        <v>350</v>
      </c>
      <c r="C13" s="50"/>
      <c r="D13" s="50"/>
      <c r="E13" s="50"/>
      <c r="F13" s="50"/>
      <c r="G13" s="1">
        <f t="shared" si="0"/>
        <v>0</v>
      </c>
    </row>
    <row r="14" spans="1:9" ht="18" customHeight="1">
      <c r="A14" s="8" t="s">
        <v>55</v>
      </c>
      <c r="B14" s="101"/>
      <c r="C14" s="50"/>
      <c r="D14" s="50"/>
      <c r="E14" s="50"/>
      <c r="F14" s="50"/>
      <c r="G14" s="1">
        <f t="shared" si="0"/>
        <v>0</v>
      </c>
    </row>
    <row r="15" spans="1:9" ht="18" customHeight="1">
      <c r="A15" s="8" t="s">
        <v>56</v>
      </c>
      <c r="B15" s="101"/>
      <c r="C15" s="50"/>
      <c r="D15" s="50"/>
      <c r="E15" s="50"/>
      <c r="F15" s="50"/>
      <c r="G15" s="1">
        <f t="shared" si="0"/>
        <v>0</v>
      </c>
    </row>
    <row r="16" spans="1:9" ht="18" customHeight="1">
      <c r="A16" s="8" t="s">
        <v>57</v>
      </c>
      <c r="B16" s="101">
        <v>1</v>
      </c>
      <c r="C16" s="50"/>
      <c r="D16" s="50"/>
      <c r="E16" s="50"/>
      <c r="F16" s="50"/>
      <c r="G16" s="1">
        <f t="shared" si="0"/>
        <v>0</v>
      </c>
    </row>
    <row r="17" spans="1:7" ht="18" customHeight="1">
      <c r="A17" s="8" t="s">
        <v>58</v>
      </c>
      <c r="B17" s="101">
        <v>350</v>
      </c>
      <c r="C17" s="50"/>
      <c r="D17" s="50"/>
      <c r="E17" s="50"/>
      <c r="F17" s="50"/>
      <c r="G17" s="1">
        <f t="shared" si="0"/>
        <v>0</v>
      </c>
    </row>
    <row r="18" spans="1:7" ht="18" customHeight="1">
      <c r="A18" s="8" t="s">
        <v>59</v>
      </c>
      <c r="B18" s="101">
        <v>1050</v>
      </c>
      <c r="C18" s="50"/>
      <c r="D18" s="50"/>
      <c r="E18" s="50"/>
      <c r="F18" s="50"/>
      <c r="G18" s="1">
        <f t="shared" si="0"/>
        <v>0</v>
      </c>
    </row>
    <row r="19" spans="1:7" ht="18" customHeight="1">
      <c r="A19" s="8" t="s">
        <v>60</v>
      </c>
      <c r="B19" s="101">
        <v>700</v>
      </c>
      <c r="C19" s="50"/>
      <c r="D19" s="50"/>
      <c r="E19" s="50"/>
      <c r="F19" s="50"/>
      <c r="G19" s="1">
        <f t="shared" si="0"/>
        <v>0</v>
      </c>
    </row>
    <row r="20" spans="1:7" ht="18" customHeight="1">
      <c r="A20" s="8" t="s">
        <v>61</v>
      </c>
      <c r="B20" s="101"/>
      <c r="C20" s="50"/>
      <c r="D20" s="50"/>
      <c r="E20" s="50"/>
      <c r="F20" s="50"/>
      <c r="G20" s="1">
        <f t="shared" si="0"/>
        <v>0</v>
      </c>
    </row>
    <row r="21" spans="1:7" ht="18" customHeight="1">
      <c r="A21" s="8" t="s">
        <v>62</v>
      </c>
      <c r="B21" s="101"/>
      <c r="C21" s="50"/>
      <c r="D21" s="50"/>
      <c r="E21" s="50"/>
      <c r="F21" s="50"/>
      <c r="G21" s="1">
        <f t="shared" si="0"/>
        <v>0</v>
      </c>
    </row>
    <row r="22" spans="1:7" ht="18" customHeight="1">
      <c r="A22" s="8" t="s">
        <v>63</v>
      </c>
      <c r="B22" s="101">
        <v>1000</v>
      </c>
      <c r="C22" s="50"/>
      <c r="D22" s="50"/>
      <c r="E22" s="50"/>
      <c r="F22" s="50"/>
      <c r="G22" s="1">
        <f t="shared" si="0"/>
        <v>0</v>
      </c>
    </row>
    <row r="23" spans="1:7" ht="18" customHeight="1">
      <c r="A23" s="8" t="s">
        <v>64</v>
      </c>
      <c r="B23" s="101">
        <v>1000</v>
      </c>
      <c r="C23" s="50"/>
      <c r="D23" s="50"/>
      <c r="E23" s="50"/>
      <c r="F23" s="50"/>
      <c r="G23" s="1">
        <f t="shared" si="0"/>
        <v>0</v>
      </c>
    </row>
    <row r="24" spans="1:7" ht="18" customHeight="1">
      <c r="A24" s="8" t="s">
        <v>65</v>
      </c>
      <c r="B24" s="101">
        <v>250</v>
      </c>
      <c r="C24" s="50"/>
      <c r="D24" s="50"/>
      <c r="E24" s="50"/>
      <c r="F24" s="50"/>
      <c r="G24" s="1">
        <f t="shared" si="0"/>
        <v>0</v>
      </c>
    </row>
    <row r="25" spans="1:7" ht="18" customHeight="1">
      <c r="A25" s="8" t="s">
        <v>66</v>
      </c>
      <c r="B25" s="101"/>
      <c r="C25" s="50"/>
      <c r="D25" s="50"/>
      <c r="E25" s="50"/>
      <c r="F25" s="50"/>
      <c r="G25" s="1">
        <f t="shared" si="0"/>
        <v>0</v>
      </c>
    </row>
    <row r="26" spans="1:7" ht="18" customHeight="1">
      <c r="A26" s="8" t="s">
        <v>67</v>
      </c>
      <c r="B26" s="101"/>
      <c r="C26" s="50"/>
      <c r="D26" s="50"/>
      <c r="E26" s="50"/>
      <c r="F26" s="50"/>
      <c r="G26" s="1">
        <f t="shared" si="0"/>
        <v>0</v>
      </c>
    </row>
    <row r="27" spans="1:7" ht="18" customHeight="1">
      <c r="A27" s="8" t="s">
        <v>68</v>
      </c>
      <c r="B27" s="101"/>
      <c r="C27" s="50"/>
      <c r="D27" s="50"/>
      <c r="E27" s="50"/>
      <c r="F27" s="50"/>
      <c r="G27" s="1">
        <f t="shared" si="0"/>
        <v>0</v>
      </c>
    </row>
    <row r="28" spans="1:7" ht="18" customHeight="1">
      <c r="A28" s="8" t="s">
        <v>69</v>
      </c>
      <c r="B28" s="101"/>
      <c r="C28" s="50"/>
      <c r="D28" s="50"/>
      <c r="E28" s="50"/>
      <c r="F28" s="50"/>
      <c r="G28" s="1">
        <f t="shared" si="0"/>
        <v>0</v>
      </c>
    </row>
    <row r="29" spans="1:7" ht="18" customHeight="1">
      <c r="A29" s="8" t="s">
        <v>70</v>
      </c>
      <c r="B29" s="101"/>
      <c r="C29" s="50"/>
      <c r="D29" s="50"/>
      <c r="E29" s="50"/>
      <c r="F29" s="50"/>
      <c r="G29" s="1">
        <f t="shared" si="0"/>
        <v>0</v>
      </c>
    </row>
    <row r="30" spans="1:7" ht="18" customHeight="1">
      <c r="A30" s="8" t="s">
        <v>71</v>
      </c>
      <c r="B30" s="101"/>
      <c r="C30" s="50"/>
      <c r="D30" s="50"/>
      <c r="E30" s="50"/>
      <c r="F30" s="50"/>
      <c r="G30" s="1">
        <f t="shared" si="0"/>
        <v>0</v>
      </c>
    </row>
    <row r="31" spans="1:7" ht="18" customHeight="1">
      <c r="A31" s="10" t="s">
        <v>72</v>
      </c>
      <c r="B31" s="101"/>
      <c r="C31" s="50"/>
      <c r="D31" s="50"/>
      <c r="E31" s="50"/>
      <c r="F31" s="50"/>
      <c r="G31" s="1">
        <f t="shared" si="0"/>
        <v>0</v>
      </c>
    </row>
    <row r="32" spans="1:7" ht="18" customHeight="1">
      <c r="A32" s="10" t="s">
        <v>73</v>
      </c>
      <c r="B32" s="101"/>
      <c r="C32" s="51"/>
      <c r="D32" s="51"/>
      <c r="E32" s="51"/>
      <c r="F32" s="51"/>
      <c r="G32" s="1">
        <f t="shared" si="0"/>
        <v>0</v>
      </c>
    </row>
    <row r="33" spans="1:9" ht="24.75" customHeight="1">
      <c r="A33" s="10" t="s">
        <v>74</v>
      </c>
      <c r="B33" s="101">
        <v>100</v>
      </c>
      <c r="C33" s="50"/>
      <c r="D33" s="50"/>
      <c r="E33" s="50"/>
      <c r="F33" s="50"/>
      <c r="G33" s="1">
        <f t="shared" si="0"/>
        <v>0</v>
      </c>
    </row>
    <row r="34" spans="1:9" ht="18" customHeight="1">
      <c r="A34" s="10" t="s">
        <v>75</v>
      </c>
      <c r="B34" s="101">
        <v>50</v>
      </c>
      <c r="C34" s="50"/>
      <c r="D34" s="50"/>
      <c r="E34" s="50"/>
      <c r="F34" s="50"/>
      <c r="G34" s="1">
        <f t="shared" si="0"/>
        <v>0</v>
      </c>
    </row>
    <row r="35" spans="1:9" ht="18" customHeight="1">
      <c r="A35" s="10" t="s">
        <v>76</v>
      </c>
      <c r="B35" s="101">
        <v>50</v>
      </c>
      <c r="C35" s="50"/>
      <c r="D35" s="50"/>
      <c r="E35" s="50"/>
      <c r="F35" s="50"/>
      <c r="G35" s="1">
        <f t="shared" si="0"/>
        <v>0</v>
      </c>
    </row>
    <row r="36" spans="1:9" ht="18" customHeight="1">
      <c r="A36" s="10" t="s">
        <v>77</v>
      </c>
      <c r="B36" s="101"/>
      <c r="C36" s="49"/>
      <c r="D36" s="49"/>
      <c r="E36" s="49"/>
      <c r="F36" s="49"/>
      <c r="G36" s="1">
        <f t="shared" si="0"/>
        <v>0</v>
      </c>
    </row>
    <row r="37" spans="1:9" ht="18" customHeight="1">
      <c r="A37" s="10" t="s">
        <v>78</v>
      </c>
      <c r="B37" s="101"/>
      <c r="C37" s="49"/>
      <c r="D37" s="49"/>
      <c r="E37" s="49"/>
      <c r="F37" s="49"/>
      <c r="G37" s="1">
        <f t="shared" si="0"/>
        <v>0</v>
      </c>
    </row>
    <row r="38" spans="1:9" ht="18" customHeight="1">
      <c r="A38" s="10" t="s">
        <v>79</v>
      </c>
      <c r="B38" s="101"/>
      <c r="C38" s="50"/>
      <c r="D38" s="50"/>
      <c r="E38" s="50"/>
      <c r="F38" s="50"/>
      <c r="G38" s="1">
        <f t="shared" si="0"/>
        <v>0</v>
      </c>
    </row>
    <row r="39" spans="1:9" ht="18" customHeight="1">
      <c r="A39" s="10" t="s">
        <v>80</v>
      </c>
      <c r="B39" s="101">
        <v>200</v>
      </c>
      <c r="C39" s="49"/>
      <c r="D39" s="49"/>
      <c r="E39" s="49"/>
      <c r="F39" s="49"/>
      <c r="G39" s="1">
        <f t="shared" si="0"/>
        <v>0</v>
      </c>
    </row>
    <row r="40" spans="1:9" ht="18" customHeight="1">
      <c r="A40" s="10" t="s">
        <v>81</v>
      </c>
      <c r="B40" s="102">
        <v>10</v>
      </c>
      <c r="C40" s="52"/>
      <c r="D40" s="52"/>
      <c r="E40" s="52"/>
      <c r="F40" s="52"/>
      <c r="G40" s="1">
        <f t="shared" si="0"/>
        <v>0</v>
      </c>
    </row>
    <row r="41" spans="1:9" ht="18" customHeight="1">
      <c r="A41" s="11" t="s">
        <v>86</v>
      </c>
      <c r="B41" s="54"/>
      <c r="C41" s="55"/>
      <c r="D41" s="56"/>
      <c r="E41" s="56"/>
      <c r="F41" s="57"/>
      <c r="G41" s="2">
        <f>SUM(G6:G40)</f>
        <v>0</v>
      </c>
    </row>
    <row r="42" spans="1:9" ht="23.25" customHeight="1">
      <c r="A42" s="12" t="s">
        <v>88</v>
      </c>
      <c r="B42" s="13"/>
      <c r="C42" s="13"/>
      <c r="D42" s="13"/>
      <c r="E42" s="13"/>
      <c r="F42" s="14"/>
      <c r="G42" s="53"/>
    </row>
    <row r="43" spans="1:9" ht="22.65" customHeight="1">
      <c r="A43" s="127" t="s">
        <v>87</v>
      </c>
      <c r="B43" s="128"/>
      <c r="C43" s="15"/>
      <c r="D43" s="15"/>
      <c r="E43" s="15"/>
      <c r="F43" s="16"/>
      <c r="G43" s="92">
        <f>SUM(G41:G42)*4</f>
        <v>0</v>
      </c>
      <c r="H43" s="93"/>
    </row>
    <row r="44" spans="1:9" ht="22.65" customHeight="1">
      <c r="A44" s="97" t="s">
        <v>111</v>
      </c>
      <c r="B44" s="98"/>
      <c r="C44" s="15"/>
      <c r="D44" s="15"/>
      <c r="E44" s="15"/>
      <c r="F44" s="16"/>
      <c r="G44" s="137"/>
      <c r="H44" s="92"/>
    </row>
    <row r="45" spans="1:9" ht="46.5" customHeight="1">
      <c r="A45" s="135" t="s">
        <v>14</v>
      </c>
      <c r="B45" s="135"/>
      <c r="C45" s="135"/>
      <c r="D45" s="135"/>
      <c r="E45" s="135"/>
      <c r="F45" s="135"/>
      <c r="G45" s="135"/>
      <c r="H45" s="17"/>
      <c r="I45" s="17"/>
    </row>
    <row r="46" spans="1:9" ht="21" customHeight="1">
      <c r="A46" s="136" t="s">
        <v>91</v>
      </c>
      <c r="B46" s="136"/>
      <c r="C46" s="136"/>
      <c r="D46" s="136"/>
      <c r="E46" s="136"/>
      <c r="F46" s="136"/>
      <c r="G46" s="136"/>
      <c r="H46" s="18"/>
      <c r="I46" s="18"/>
    </row>
    <row r="47" spans="1:9" ht="18.600000000000001" customHeight="1">
      <c r="A47" s="131" t="s">
        <v>110</v>
      </c>
      <c r="B47" s="131"/>
      <c r="C47" s="131"/>
      <c r="D47" s="131"/>
      <c r="E47" s="131"/>
      <c r="F47" s="131"/>
      <c r="G47" s="131"/>
      <c r="H47" s="18"/>
      <c r="I47" s="18"/>
    </row>
    <row r="48" spans="1:9" ht="14.25" customHeight="1">
      <c r="A48" s="130" t="s">
        <v>112</v>
      </c>
      <c r="B48" s="130"/>
      <c r="C48" s="130"/>
      <c r="D48" s="130"/>
      <c r="E48" s="130"/>
      <c r="F48" s="130"/>
      <c r="G48" s="130"/>
      <c r="H48" s="19"/>
    </row>
    <row r="49" spans="1:7" ht="40.5" customHeight="1">
      <c r="A49" s="5" t="s">
        <v>8</v>
      </c>
      <c r="B49" s="5" t="s">
        <v>4</v>
      </c>
      <c r="C49" s="6" t="s">
        <v>5</v>
      </c>
      <c r="D49" s="5" t="s">
        <v>6</v>
      </c>
      <c r="E49" s="7" t="s">
        <v>9</v>
      </c>
      <c r="F49" s="5" t="s">
        <v>7</v>
      </c>
      <c r="G49" s="5" t="s">
        <v>13</v>
      </c>
    </row>
    <row r="50" spans="1:7" ht="18" customHeight="1">
      <c r="A50" s="20" t="s">
        <v>15</v>
      </c>
      <c r="B50" s="103"/>
      <c r="C50" s="59"/>
      <c r="D50" s="60"/>
      <c r="E50" s="61"/>
      <c r="F50" s="62"/>
      <c r="G50" s="21">
        <f>+C50*B50</f>
        <v>0</v>
      </c>
    </row>
    <row r="51" spans="1:7" ht="18" customHeight="1">
      <c r="A51" s="22" t="s">
        <v>16</v>
      </c>
      <c r="B51" s="104"/>
      <c r="C51" s="63"/>
      <c r="D51" s="64"/>
      <c r="E51" s="65"/>
      <c r="F51" s="66"/>
      <c r="G51" s="23">
        <f t="shared" ref="G51:G84" si="1">+C51*B51</f>
        <v>0</v>
      </c>
    </row>
    <row r="52" spans="1:7" ht="18" customHeight="1">
      <c r="A52" s="22" t="s">
        <v>17</v>
      </c>
      <c r="B52" s="105">
        <v>400</v>
      </c>
      <c r="C52" s="63"/>
      <c r="D52" s="64"/>
      <c r="E52" s="65"/>
      <c r="F52" s="65"/>
      <c r="G52" s="23">
        <f t="shared" si="1"/>
        <v>0</v>
      </c>
    </row>
    <row r="53" spans="1:7" ht="18" customHeight="1">
      <c r="A53" s="24" t="s">
        <v>18</v>
      </c>
      <c r="B53" s="106">
        <v>500</v>
      </c>
      <c r="C53" s="63"/>
      <c r="D53" s="64"/>
      <c r="E53" s="65"/>
      <c r="F53" s="65"/>
      <c r="G53" s="23">
        <f t="shared" si="1"/>
        <v>0</v>
      </c>
    </row>
    <row r="54" spans="1:7" ht="18" customHeight="1">
      <c r="A54" s="25" t="s">
        <v>19</v>
      </c>
      <c r="B54" s="107"/>
      <c r="C54" s="67"/>
      <c r="D54" s="68"/>
      <c r="E54" s="69"/>
      <c r="F54" s="70"/>
      <c r="G54" s="26">
        <f t="shared" si="1"/>
        <v>0</v>
      </c>
    </row>
    <row r="55" spans="1:7" ht="18" customHeight="1">
      <c r="A55" s="27" t="s">
        <v>20</v>
      </c>
      <c r="B55" s="108">
        <v>560</v>
      </c>
      <c r="C55" s="71"/>
      <c r="D55" s="64"/>
      <c r="E55" s="65"/>
      <c r="F55" s="65"/>
      <c r="G55" s="26">
        <f t="shared" si="1"/>
        <v>0</v>
      </c>
    </row>
    <row r="56" spans="1:7" ht="18" customHeight="1">
      <c r="A56" s="27" t="s">
        <v>21</v>
      </c>
      <c r="B56" s="108"/>
      <c r="C56" s="71"/>
      <c r="D56" s="64"/>
      <c r="E56" s="65"/>
      <c r="F56" s="66"/>
      <c r="G56" s="26">
        <f t="shared" si="1"/>
        <v>0</v>
      </c>
    </row>
    <row r="57" spans="1:7" ht="18" customHeight="1">
      <c r="A57" s="27" t="s">
        <v>22</v>
      </c>
      <c r="B57" s="108">
        <v>280</v>
      </c>
      <c r="C57" s="71"/>
      <c r="D57" s="64"/>
      <c r="E57" s="65"/>
      <c r="F57" s="65"/>
      <c r="G57" s="26">
        <f t="shared" si="1"/>
        <v>0</v>
      </c>
    </row>
    <row r="58" spans="1:7" ht="18" customHeight="1">
      <c r="A58" s="27" t="s">
        <v>23</v>
      </c>
      <c r="B58" s="108"/>
      <c r="C58" s="71"/>
      <c r="D58" s="64"/>
      <c r="E58" s="65"/>
      <c r="F58" s="66"/>
      <c r="G58" s="26">
        <f t="shared" si="1"/>
        <v>0</v>
      </c>
    </row>
    <row r="59" spans="1:7" ht="18" customHeight="1">
      <c r="A59" s="27" t="s">
        <v>24</v>
      </c>
      <c r="B59" s="108"/>
      <c r="C59" s="71"/>
      <c r="D59" s="64"/>
      <c r="E59" s="65"/>
      <c r="F59" s="66"/>
      <c r="G59" s="26">
        <f t="shared" si="1"/>
        <v>0</v>
      </c>
    </row>
    <row r="60" spans="1:7" ht="18" customHeight="1">
      <c r="A60" s="27" t="s">
        <v>25</v>
      </c>
      <c r="B60" s="108">
        <v>1</v>
      </c>
      <c r="C60" s="71"/>
      <c r="D60" s="64"/>
      <c r="E60" s="65"/>
      <c r="F60" s="65"/>
      <c r="G60" s="26">
        <f t="shared" si="1"/>
        <v>0</v>
      </c>
    </row>
    <row r="61" spans="1:7" ht="18" customHeight="1">
      <c r="A61" s="27" t="s">
        <v>26</v>
      </c>
      <c r="B61" s="108">
        <v>280</v>
      </c>
      <c r="C61" s="71"/>
      <c r="D61" s="64"/>
      <c r="E61" s="65"/>
      <c r="F61" s="65"/>
      <c r="G61" s="26">
        <f t="shared" si="1"/>
        <v>0</v>
      </c>
    </row>
    <row r="62" spans="1:7" ht="18" customHeight="1">
      <c r="A62" s="27" t="s">
        <v>27</v>
      </c>
      <c r="B62" s="108">
        <v>840</v>
      </c>
      <c r="C62" s="71"/>
      <c r="D62" s="64"/>
      <c r="E62" s="65"/>
      <c r="F62" s="65"/>
      <c r="G62" s="26">
        <f t="shared" si="1"/>
        <v>0</v>
      </c>
    </row>
    <row r="63" spans="1:7" ht="18" customHeight="1">
      <c r="A63" s="27" t="s">
        <v>28</v>
      </c>
      <c r="B63" s="108">
        <v>560</v>
      </c>
      <c r="C63" s="71"/>
      <c r="D63" s="64"/>
      <c r="E63" s="65"/>
      <c r="F63" s="65"/>
      <c r="G63" s="26">
        <f t="shared" si="1"/>
        <v>0</v>
      </c>
    </row>
    <row r="64" spans="1:7" ht="18" customHeight="1">
      <c r="A64" s="27" t="s">
        <v>29</v>
      </c>
      <c r="B64" s="108"/>
      <c r="C64" s="71"/>
      <c r="D64" s="64"/>
      <c r="E64" s="65"/>
      <c r="F64" s="66"/>
      <c r="G64" s="26">
        <f t="shared" si="1"/>
        <v>0</v>
      </c>
    </row>
    <row r="65" spans="1:7" ht="18" customHeight="1">
      <c r="A65" s="27" t="s">
        <v>30</v>
      </c>
      <c r="B65" s="108"/>
      <c r="C65" s="71"/>
      <c r="D65" s="64"/>
      <c r="E65" s="65"/>
      <c r="F65" s="66"/>
      <c r="G65" s="26">
        <f t="shared" si="1"/>
        <v>0</v>
      </c>
    </row>
    <row r="66" spans="1:7" ht="18" customHeight="1">
      <c r="A66" s="27" t="s">
        <v>31</v>
      </c>
      <c r="B66" s="108">
        <v>800</v>
      </c>
      <c r="C66" s="71"/>
      <c r="D66" s="64"/>
      <c r="E66" s="65"/>
      <c r="F66" s="65"/>
      <c r="G66" s="26">
        <f t="shared" si="1"/>
        <v>0</v>
      </c>
    </row>
    <row r="67" spans="1:7" ht="18" customHeight="1">
      <c r="A67" s="27" t="s">
        <v>32</v>
      </c>
      <c r="B67" s="108">
        <v>800</v>
      </c>
      <c r="C67" s="71"/>
      <c r="D67" s="64"/>
      <c r="E67" s="65"/>
      <c r="F67" s="65"/>
      <c r="G67" s="26">
        <f t="shared" si="1"/>
        <v>0</v>
      </c>
    </row>
    <row r="68" spans="1:7" ht="18" customHeight="1">
      <c r="A68" s="27" t="s">
        <v>33</v>
      </c>
      <c r="B68" s="108">
        <v>200</v>
      </c>
      <c r="C68" s="71"/>
      <c r="D68" s="64"/>
      <c r="E68" s="65"/>
      <c r="F68" s="65"/>
      <c r="G68" s="26">
        <f t="shared" si="1"/>
        <v>0</v>
      </c>
    </row>
    <row r="69" spans="1:7" ht="18" customHeight="1">
      <c r="A69" s="27" t="s">
        <v>34</v>
      </c>
      <c r="B69" s="108"/>
      <c r="C69" s="71"/>
      <c r="D69" s="64"/>
      <c r="E69" s="65"/>
      <c r="F69" s="66"/>
      <c r="G69" s="26">
        <f t="shared" si="1"/>
        <v>0</v>
      </c>
    </row>
    <row r="70" spans="1:7" ht="18" customHeight="1">
      <c r="A70" s="27" t="s">
        <v>35</v>
      </c>
      <c r="B70" s="108"/>
      <c r="C70" s="71"/>
      <c r="D70" s="64"/>
      <c r="E70" s="65"/>
      <c r="F70" s="66"/>
      <c r="G70" s="26">
        <f t="shared" si="1"/>
        <v>0</v>
      </c>
    </row>
    <row r="71" spans="1:7" ht="18" customHeight="1">
      <c r="A71" s="27" t="s">
        <v>36</v>
      </c>
      <c r="B71" s="108"/>
      <c r="C71" s="71"/>
      <c r="D71" s="72"/>
      <c r="E71" s="65"/>
      <c r="F71" s="66"/>
      <c r="G71" s="26">
        <f t="shared" si="1"/>
        <v>0</v>
      </c>
    </row>
    <row r="72" spans="1:7" ht="18" customHeight="1">
      <c r="A72" s="27" t="s">
        <v>37</v>
      </c>
      <c r="B72" s="108"/>
      <c r="C72" s="71"/>
      <c r="D72" s="64"/>
      <c r="E72" s="65"/>
      <c r="F72" s="66"/>
      <c r="G72" s="26">
        <f t="shared" si="1"/>
        <v>0</v>
      </c>
    </row>
    <row r="73" spans="1:7" ht="18" customHeight="1">
      <c r="A73" s="27" t="s">
        <v>38</v>
      </c>
      <c r="B73" s="108"/>
      <c r="C73" s="71"/>
      <c r="D73" s="64"/>
      <c r="E73" s="65"/>
      <c r="F73" s="66"/>
      <c r="G73" s="26">
        <f t="shared" si="1"/>
        <v>0</v>
      </c>
    </row>
    <row r="74" spans="1:7" ht="18" customHeight="1">
      <c r="A74" s="27" t="s">
        <v>39</v>
      </c>
      <c r="B74" s="108"/>
      <c r="C74" s="71"/>
      <c r="D74" s="64"/>
      <c r="E74" s="65"/>
      <c r="F74" s="66"/>
      <c r="G74" s="26">
        <f t="shared" si="1"/>
        <v>0</v>
      </c>
    </row>
    <row r="75" spans="1:7" ht="18" customHeight="1">
      <c r="A75" s="28" t="s">
        <v>40</v>
      </c>
      <c r="B75" s="109"/>
      <c r="C75" s="73"/>
      <c r="D75" s="74"/>
      <c r="E75" s="65"/>
      <c r="F75" s="66"/>
      <c r="G75" s="26">
        <f t="shared" si="1"/>
        <v>0</v>
      </c>
    </row>
    <row r="76" spans="1:7" ht="18" customHeight="1">
      <c r="A76" s="28" t="s">
        <v>41</v>
      </c>
      <c r="B76" s="108"/>
      <c r="C76" s="73"/>
      <c r="D76" s="74"/>
      <c r="E76" s="65"/>
      <c r="F76" s="66"/>
      <c r="G76" s="26">
        <f t="shared" si="1"/>
        <v>0</v>
      </c>
    </row>
    <row r="77" spans="1:7" ht="25.5" customHeight="1">
      <c r="A77" s="28" t="s">
        <v>74</v>
      </c>
      <c r="B77" s="101">
        <v>100</v>
      </c>
      <c r="C77" s="73"/>
      <c r="D77" s="74"/>
      <c r="E77" s="65"/>
      <c r="F77" s="65"/>
      <c r="G77" s="26">
        <f t="shared" si="1"/>
        <v>0</v>
      </c>
    </row>
    <row r="78" spans="1:7" ht="18" customHeight="1">
      <c r="A78" s="28" t="s">
        <v>42</v>
      </c>
      <c r="B78" s="101">
        <v>50</v>
      </c>
      <c r="C78" s="75"/>
      <c r="D78" s="76"/>
      <c r="E78" s="77"/>
      <c r="F78" s="77"/>
      <c r="G78" s="29">
        <f t="shared" si="1"/>
        <v>0</v>
      </c>
    </row>
    <row r="79" spans="1:7" ht="18" customHeight="1">
      <c r="A79" s="28" t="s">
        <v>43</v>
      </c>
      <c r="B79" s="101">
        <v>50</v>
      </c>
      <c r="C79" s="78"/>
      <c r="D79" s="79"/>
      <c r="E79" s="80"/>
      <c r="F79" s="80"/>
      <c r="G79" s="30">
        <f t="shared" si="1"/>
        <v>0</v>
      </c>
    </row>
    <row r="80" spans="1:7" ht="18" customHeight="1">
      <c r="A80" s="28" t="s">
        <v>44</v>
      </c>
      <c r="B80" s="101"/>
      <c r="C80" s="78"/>
      <c r="D80" s="81"/>
      <c r="E80" s="82"/>
      <c r="F80" s="82"/>
      <c r="G80" s="30">
        <f t="shared" si="1"/>
        <v>0</v>
      </c>
    </row>
    <row r="81" spans="1:9" ht="18" customHeight="1">
      <c r="A81" s="28" t="s">
        <v>45</v>
      </c>
      <c r="B81" s="101"/>
      <c r="C81" s="83"/>
      <c r="D81" s="84"/>
      <c r="E81" s="70"/>
      <c r="F81" s="70"/>
      <c r="G81" s="26">
        <f t="shared" si="1"/>
        <v>0</v>
      </c>
    </row>
    <row r="82" spans="1:9" ht="18" customHeight="1">
      <c r="A82" s="28" t="s">
        <v>46</v>
      </c>
      <c r="B82" s="101"/>
      <c r="C82" s="73"/>
      <c r="D82" s="74"/>
      <c r="E82" s="65"/>
      <c r="F82" s="66"/>
      <c r="G82" s="26">
        <f t="shared" si="1"/>
        <v>0</v>
      </c>
    </row>
    <row r="83" spans="1:9" ht="18" customHeight="1">
      <c r="A83" s="28" t="s">
        <v>47</v>
      </c>
      <c r="B83" s="101">
        <v>200</v>
      </c>
      <c r="C83" s="73"/>
      <c r="D83" s="66"/>
      <c r="E83" s="65"/>
      <c r="F83" s="66"/>
      <c r="G83" s="26">
        <f t="shared" si="1"/>
        <v>0</v>
      </c>
    </row>
    <row r="84" spans="1:9" ht="18" customHeight="1">
      <c r="A84" s="28" t="s">
        <v>48</v>
      </c>
      <c r="B84" s="102">
        <v>10</v>
      </c>
      <c r="C84" s="73"/>
      <c r="D84" s="66"/>
      <c r="E84" s="65"/>
      <c r="F84" s="66"/>
      <c r="G84" s="26">
        <f t="shared" si="1"/>
        <v>0</v>
      </c>
    </row>
    <row r="85" spans="1:9" ht="18" customHeight="1">
      <c r="A85" s="125" t="s">
        <v>89</v>
      </c>
      <c r="B85" s="126"/>
      <c r="C85" s="31"/>
      <c r="D85" s="31"/>
      <c r="E85" s="31"/>
      <c r="F85" s="32"/>
      <c r="G85" s="2">
        <f>SUM(G50:G84)</f>
        <v>0</v>
      </c>
    </row>
    <row r="86" spans="1:9" ht="26.1" customHeight="1">
      <c r="A86" s="33" t="s">
        <v>106</v>
      </c>
      <c r="B86" s="34"/>
      <c r="C86" s="34"/>
      <c r="D86" s="34"/>
      <c r="E86" s="34"/>
      <c r="F86" s="34"/>
      <c r="G86" s="58"/>
    </row>
    <row r="87" spans="1:9" ht="21.15" customHeight="1">
      <c r="A87" s="127" t="s">
        <v>82</v>
      </c>
      <c r="B87" s="128"/>
      <c r="C87" s="35"/>
      <c r="D87" s="35"/>
      <c r="E87" s="35"/>
      <c r="F87" s="35"/>
      <c r="G87" s="94">
        <f>SUM(G85:G86)*3</f>
        <v>0</v>
      </c>
      <c r="H87" s="93"/>
    </row>
    <row r="88" spans="1:9" ht="21.15" customHeight="1">
      <c r="A88" s="97" t="s">
        <v>111</v>
      </c>
      <c r="B88" s="98"/>
      <c r="C88" s="15"/>
      <c r="D88" s="15"/>
      <c r="E88" s="15"/>
      <c r="F88" s="16"/>
      <c r="G88" s="137"/>
      <c r="H88" s="92"/>
    </row>
    <row r="89" spans="1:9" ht="39.75" customHeight="1">
      <c r="A89" s="134" t="s">
        <v>83</v>
      </c>
      <c r="B89" s="134"/>
      <c r="C89" s="134"/>
      <c r="D89" s="134"/>
      <c r="E89" s="134"/>
      <c r="F89" s="134"/>
      <c r="G89" s="134"/>
      <c r="H89" s="36"/>
      <c r="I89" s="36"/>
    </row>
    <row r="90" spans="1:9" ht="39.75" customHeight="1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28.5" customHeight="1">
      <c r="A91" s="112" t="s">
        <v>92</v>
      </c>
      <c r="B91" s="112"/>
      <c r="C91" s="112"/>
      <c r="D91" s="112"/>
      <c r="E91" s="112"/>
      <c r="F91" s="112"/>
      <c r="G91" s="112"/>
      <c r="H91" s="18"/>
      <c r="I91" s="18"/>
    </row>
    <row r="92" spans="1:9" ht="24.75" customHeight="1">
      <c r="A92" s="113" t="s">
        <v>94</v>
      </c>
      <c r="B92" s="114"/>
      <c r="C92" s="37" t="s">
        <v>12</v>
      </c>
      <c r="D92" s="37" t="s">
        <v>95</v>
      </c>
      <c r="E92" s="37" t="s">
        <v>96</v>
      </c>
      <c r="F92" s="37" t="s">
        <v>97</v>
      </c>
      <c r="G92" s="37" t="s">
        <v>98</v>
      </c>
    </row>
    <row r="93" spans="1:9" ht="12" customHeight="1">
      <c r="A93" s="115"/>
      <c r="B93" s="116"/>
      <c r="C93" s="38"/>
      <c r="D93" s="38"/>
      <c r="E93" s="38"/>
      <c r="F93" s="38"/>
      <c r="G93" s="38"/>
    </row>
    <row r="94" spans="1:9" ht="21.9" customHeight="1">
      <c r="A94" s="117" t="s">
        <v>104</v>
      </c>
      <c r="B94" s="118"/>
      <c r="C94" s="39">
        <f>+G86*3</f>
        <v>0</v>
      </c>
      <c r="D94" s="85">
        <v>0</v>
      </c>
      <c r="E94" s="85">
        <v>0</v>
      </c>
      <c r="F94" s="39">
        <f>+G85*3</f>
        <v>0</v>
      </c>
      <c r="G94" s="39">
        <f>SUM(C94:F94)</f>
        <v>0</v>
      </c>
    </row>
    <row r="95" spans="1:9" ht="11.85" customHeight="1">
      <c r="A95" s="119"/>
      <c r="B95" s="120"/>
      <c r="C95" s="40"/>
      <c r="D95" s="110"/>
      <c r="E95" s="110"/>
      <c r="F95" s="40"/>
      <c r="G95" s="40"/>
    </row>
    <row r="96" spans="1:9" ht="21.9" customHeight="1">
      <c r="A96" s="121" t="s">
        <v>90</v>
      </c>
      <c r="B96" s="122"/>
      <c r="C96" s="41">
        <f>+G42*4</f>
        <v>0</v>
      </c>
      <c r="D96" s="86">
        <v>0</v>
      </c>
      <c r="E96" s="86">
        <v>0</v>
      </c>
      <c r="F96" s="41">
        <f>+G41*4</f>
        <v>0</v>
      </c>
      <c r="G96" s="41">
        <f>SUM(C96:F96)</f>
        <v>0</v>
      </c>
    </row>
    <row r="97" spans="1:7" ht="12" customHeight="1">
      <c r="A97" s="119"/>
      <c r="B97" s="120"/>
      <c r="C97" s="40"/>
      <c r="D97" s="40"/>
      <c r="E97" s="40"/>
      <c r="F97" s="40"/>
      <c r="G97" s="40"/>
    </row>
    <row r="98" spans="1:7" ht="21.9" customHeight="1">
      <c r="A98" s="123" t="s">
        <v>105</v>
      </c>
      <c r="B98" s="124"/>
      <c r="C98" s="42">
        <f>SUM(C94:C97)</f>
        <v>0</v>
      </c>
      <c r="D98" s="43">
        <f>SUM(D94:D97)</f>
        <v>0</v>
      </c>
      <c r="E98" s="43">
        <f>SUM(E94:E97)</f>
        <v>0</v>
      </c>
      <c r="F98" s="42">
        <f>SUM(F94:F97)</f>
        <v>0</v>
      </c>
      <c r="G98" s="42">
        <f>SUM(G94:G97)</f>
        <v>0</v>
      </c>
    </row>
    <row r="99" spans="1:7">
      <c r="A99" s="87" t="s">
        <v>84</v>
      </c>
      <c r="B99" s="88"/>
    </row>
    <row r="101" spans="1:7" ht="21.6">
      <c r="A101" s="112" t="s">
        <v>93</v>
      </c>
      <c r="B101" s="112"/>
      <c r="C101" s="112"/>
      <c r="D101" s="112"/>
      <c r="E101" s="112"/>
      <c r="F101" s="112"/>
      <c r="G101" s="112"/>
    </row>
    <row r="102" spans="1:7" ht="29.25" customHeight="1">
      <c r="A102" s="113" t="s">
        <v>0</v>
      </c>
      <c r="B102" s="114"/>
      <c r="C102" s="37" t="s">
        <v>12</v>
      </c>
      <c r="D102" s="37" t="s">
        <v>10</v>
      </c>
      <c r="E102" s="37" t="s">
        <v>11</v>
      </c>
      <c r="F102" s="37" t="s">
        <v>1</v>
      </c>
      <c r="G102" s="37" t="s">
        <v>2</v>
      </c>
    </row>
    <row r="103" spans="1:7">
      <c r="A103" s="115"/>
      <c r="B103" s="116"/>
      <c r="C103" s="38"/>
      <c r="D103" s="38"/>
      <c r="E103" s="38"/>
      <c r="F103" s="38"/>
      <c r="G103" s="38"/>
    </row>
    <row r="104" spans="1:7" ht="21.9" customHeight="1">
      <c r="A104" s="132" t="s">
        <v>90</v>
      </c>
      <c r="B104" s="133"/>
      <c r="C104" s="89"/>
      <c r="D104" s="90"/>
      <c r="E104" s="90"/>
      <c r="F104" s="89"/>
      <c r="G104" s="44">
        <f>SUM(C104:F104)</f>
        <v>0</v>
      </c>
    </row>
    <row r="105" spans="1:7">
      <c r="A105" s="87" t="s">
        <v>84</v>
      </c>
      <c r="B105" s="88"/>
    </row>
    <row r="109" spans="1:7" ht="13.5" customHeight="1">
      <c r="A109" s="45"/>
    </row>
    <row r="110" spans="1:7" ht="12" customHeight="1"/>
    <row r="111" spans="1:7">
      <c r="A111" s="91"/>
      <c r="B111" s="91"/>
      <c r="C111" s="91"/>
      <c r="D111" s="91"/>
      <c r="E111" s="91"/>
      <c r="F111" s="91"/>
      <c r="G111" s="91"/>
    </row>
    <row r="112" spans="1:7" ht="15.6">
      <c r="A112" s="46" t="s">
        <v>99</v>
      </c>
    </row>
    <row r="113" spans="1:7">
      <c r="A113" s="47"/>
    </row>
    <row r="115" spans="1:7">
      <c r="A115" s="138"/>
      <c r="B115" s="138"/>
      <c r="C115" s="138"/>
      <c r="D115" s="138"/>
      <c r="E115" s="138"/>
      <c r="F115" s="138"/>
      <c r="G115" s="138"/>
    </row>
    <row r="116" spans="1:7" ht="15.6">
      <c r="A116" s="46" t="s">
        <v>100</v>
      </c>
    </row>
    <row r="117" spans="1:7">
      <c r="A117" s="47"/>
    </row>
    <row r="118" spans="1:7">
      <c r="A118" s="47"/>
    </row>
    <row r="119" spans="1:7">
      <c r="A119" s="91"/>
      <c r="B119" s="91"/>
      <c r="C119" s="91"/>
      <c r="D119" s="91"/>
      <c r="E119" s="91"/>
      <c r="F119" s="91"/>
      <c r="G119" s="91"/>
    </row>
    <row r="120" spans="1:7" ht="15.6">
      <c r="A120" s="46" t="s">
        <v>101</v>
      </c>
    </row>
    <row r="121" spans="1:7">
      <c r="A121" s="47"/>
    </row>
    <row r="123" spans="1:7">
      <c r="A123" s="91"/>
      <c r="B123" s="91"/>
      <c r="C123" s="91"/>
      <c r="D123" s="91"/>
      <c r="E123" s="91"/>
      <c r="F123" s="91"/>
      <c r="G123" s="91"/>
    </row>
    <row r="124" spans="1:7" ht="15.6">
      <c r="A124" s="46" t="s">
        <v>102</v>
      </c>
    </row>
    <row r="127" spans="1:7">
      <c r="A127" s="91"/>
    </row>
    <row r="128" spans="1:7" ht="15.6">
      <c r="A128" s="48" t="s">
        <v>103</v>
      </c>
    </row>
  </sheetData>
  <sheetProtection algorithmName="SHA-512" hashValue="zIHB9vF1ti04jJHvXtDZD+Bw1lZ48LhHTs8HM7+LgEWtCzZrpsgn+SSKAfe1QKl1G4QCJr4aSK56ZB5kAJiXmA==" saltValue="iobRdWpCWmTonw+3pwQVSA==" spinCount="100000" sheet="1" objects="1" scenarios="1"/>
  <customSheetViews>
    <customSheetView guid="{89AF2AD2-91E6-411B-B466-4B3CAB432C9D}" fitToPage="1">
      <pane ySplit="3" topLeftCell="A26" activePane="bottomLeft" state="frozen"/>
      <selection pane="bottomLeft" activeCell="G4" sqref="G4:G39"/>
      <pageMargins left="0.7" right="0.7" top="0.5" bottom="0.75" header="0.3" footer="0.3"/>
      <pageSetup scale="80" fitToHeight="0" orientation="portrait" r:id="rId1"/>
    </customSheetView>
  </customSheetViews>
  <mergeCells count="24">
    <mergeCell ref="A3:G3"/>
    <mergeCell ref="A47:G47"/>
    <mergeCell ref="A104:B104"/>
    <mergeCell ref="A89:G89"/>
    <mergeCell ref="A45:G45"/>
    <mergeCell ref="A46:G46"/>
    <mergeCell ref="A102:B102"/>
    <mergeCell ref="A103:B103"/>
    <mergeCell ref="A1:G1"/>
    <mergeCell ref="A91:G91"/>
    <mergeCell ref="A101:G101"/>
    <mergeCell ref="A92:B92"/>
    <mergeCell ref="A93:B93"/>
    <mergeCell ref="A94:B94"/>
    <mergeCell ref="A95:B95"/>
    <mergeCell ref="A96:B96"/>
    <mergeCell ref="A97:B97"/>
    <mergeCell ref="A98:B98"/>
    <mergeCell ref="A85:B85"/>
    <mergeCell ref="A87:B87"/>
    <mergeCell ref="A43:B43"/>
    <mergeCell ref="A2:G2"/>
    <mergeCell ref="A4:G4"/>
    <mergeCell ref="A48:G48"/>
  </mergeCells>
  <pageMargins left="0.7" right="0.7" top="0.5" bottom="0.75" header="0.3" footer="0.3"/>
  <pageSetup scale="7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LaVena Sullivan</dc:creator>
  <cp:lastModifiedBy>LaVena Sullivan</cp:lastModifiedBy>
  <cp:lastPrinted>2020-08-19T20:46:51Z</cp:lastPrinted>
  <dcterms:created xsi:type="dcterms:W3CDTF">2020-04-06T15:14:14Z</dcterms:created>
  <dcterms:modified xsi:type="dcterms:W3CDTF">2020-08-25T18:40:01Z</dcterms:modified>
</cp:coreProperties>
</file>